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Karina\Desktop\1RENOVA\2EDITAIS_PARCERIAS_CONTRATAÇÕES\3Edital 2021 ES\"/>
    </mc:Choice>
  </mc:AlternateContent>
  <xr:revisionPtr revIDLastSave="0" documentId="13_ncr:1_{E5AE31B9-1197-4651-A039-E9C12C320185}" xr6:coauthVersionLast="47" xr6:coauthVersionMax="47" xr10:uidLastSave="{00000000-0000-0000-0000-000000000000}"/>
  <bookViews>
    <workbookView xWindow="-120" yWindow="-120" windowWidth="20730" windowHeight="11160" tabRatio="940" xr2:uid="{00000000-000D-0000-FFFF-FFFF00000000}"/>
  </bookViews>
  <sheets>
    <sheet name="QQP Lote 2" sheetId="13" r:id="rId1"/>
  </sheets>
  <definedNames>
    <definedName name="_xlnm._FilterDatabase" localSheetId="0" hidden="1">'QQP Lote 2'!$B$3:$L$118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3" l="1"/>
  <c r="H115" i="13"/>
  <c r="H114" i="13"/>
  <c r="H112" i="13"/>
  <c r="H111" i="13"/>
  <c r="H110" i="13"/>
  <c r="H108" i="13"/>
  <c r="H107" i="13"/>
  <c r="H105" i="13"/>
  <c r="H104" i="13"/>
  <c r="H103" i="13"/>
  <c r="H102" i="13"/>
  <c r="H100" i="13"/>
  <c r="H99" i="13"/>
  <c r="H97" i="13"/>
  <c r="H96" i="13"/>
  <c r="H95" i="13"/>
  <c r="H94" i="13"/>
  <c r="H92" i="13"/>
  <c r="H91" i="13"/>
  <c r="H89" i="13"/>
  <c r="H88" i="13"/>
  <c r="H86" i="13"/>
  <c r="H85" i="13"/>
  <c r="H84" i="13"/>
  <c r="H83" i="13"/>
  <c r="H82" i="13"/>
  <c r="H81" i="13"/>
  <c r="H80" i="13"/>
  <c r="H78" i="13"/>
  <c r="H77" i="13"/>
  <c r="H76" i="13"/>
  <c r="H75" i="13"/>
  <c r="H74" i="13"/>
  <c r="H73" i="13"/>
  <c r="H72" i="13"/>
  <c r="H70" i="13"/>
  <c r="H69" i="13"/>
  <c r="H68" i="13"/>
  <c r="H67" i="13"/>
  <c r="H66" i="13"/>
  <c r="H65" i="13"/>
  <c r="H64" i="13"/>
  <c r="H61" i="13"/>
  <c r="H60" i="13"/>
  <c r="H58" i="13"/>
  <c r="H57" i="13"/>
  <c r="H56" i="13"/>
  <c r="H54" i="13"/>
  <c r="H53" i="13"/>
  <c r="H52" i="13"/>
  <c r="H51" i="13"/>
  <c r="H50" i="13"/>
  <c r="H49" i="13"/>
  <c r="H48" i="13"/>
  <c r="H46" i="13"/>
  <c r="H45" i="13"/>
  <c r="H44" i="13"/>
  <c r="H43" i="13"/>
  <c r="H42" i="13"/>
  <c r="H41" i="13"/>
  <c r="H40" i="13"/>
  <c r="H38" i="13"/>
  <c r="H37" i="13"/>
  <c r="H36" i="13"/>
  <c r="H35" i="13"/>
  <c r="H34" i="13"/>
  <c r="H33" i="13"/>
  <c r="H32" i="13"/>
  <c r="H30" i="13"/>
  <c r="H29" i="13"/>
  <c r="H28" i="13"/>
  <c r="H26" i="13"/>
  <c r="H24" i="13"/>
  <c r="H23" i="13"/>
  <c r="H18" i="13"/>
  <c r="H15" i="13"/>
  <c r="I117" i="13"/>
  <c r="I7" i="13"/>
  <c r="I6" i="13"/>
  <c r="L7" i="13" l="1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3" i="13"/>
  <c r="L32" i="13"/>
  <c r="L40" i="13"/>
  <c r="L48" i="13"/>
  <c r="L56" i="13"/>
  <c r="L57" i="13"/>
  <c r="L58" i="13"/>
  <c r="L59" i="13"/>
  <c r="L60" i="13"/>
  <c r="L61" i="13"/>
  <c r="L62" i="13"/>
  <c r="L64" i="13"/>
  <c r="L67" i="13"/>
  <c r="L68" i="13"/>
  <c r="L69" i="13"/>
  <c r="L70" i="13"/>
  <c r="L72" i="13"/>
  <c r="L75" i="13"/>
  <c r="L76" i="13"/>
  <c r="L77" i="13"/>
  <c r="L78" i="13"/>
  <c r="L80" i="13"/>
  <c r="L83" i="13"/>
  <c r="L84" i="13"/>
  <c r="L85" i="13"/>
  <c r="L86" i="13"/>
  <c r="L88" i="13"/>
  <c r="L89" i="13"/>
  <c r="L90" i="13"/>
  <c r="L91" i="13"/>
  <c r="L92" i="13"/>
  <c r="L94" i="13"/>
  <c r="L97" i="13"/>
  <c r="L98" i="13"/>
  <c r="L99" i="13"/>
  <c r="L100" i="13"/>
  <c r="L102" i="13"/>
  <c r="L105" i="13"/>
  <c r="L106" i="13"/>
  <c r="L107" i="13"/>
  <c r="L108" i="13"/>
  <c r="L110" i="13"/>
  <c r="L113" i="13"/>
  <c r="L114" i="13"/>
  <c r="L115" i="13"/>
  <c r="L117" i="13"/>
  <c r="L6" i="13"/>
  <c r="J9" i="13" l="1"/>
  <c r="J117" i="13" l="1"/>
  <c r="J7" i="13"/>
  <c r="J6" i="13"/>
  <c r="J115" i="13" l="1"/>
  <c r="J114" i="13"/>
  <c r="J113" i="13"/>
  <c r="J108" i="13"/>
  <c r="J107" i="13"/>
  <c r="J106" i="13"/>
  <c r="J105" i="13"/>
  <c r="J100" i="13"/>
  <c r="J98" i="13"/>
  <c r="J97" i="13"/>
  <c r="J92" i="13"/>
  <c r="J91" i="13"/>
  <c r="J90" i="13"/>
  <c r="J89" i="13"/>
  <c r="J88" i="13"/>
  <c r="J99" i="13"/>
  <c r="J86" i="13"/>
  <c r="J85" i="13"/>
  <c r="J84" i="13"/>
  <c r="J83" i="13"/>
  <c r="J78" i="13"/>
  <c r="J77" i="13"/>
  <c r="J76" i="13"/>
  <c r="J75" i="13"/>
  <c r="J70" i="13"/>
  <c r="J69" i="13"/>
  <c r="J68" i="13"/>
  <c r="J67" i="13"/>
  <c r="J62" i="13"/>
  <c r="J61" i="13"/>
  <c r="J60" i="13"/>
  <c r="J59" i="13"/>
  <c r="J58" i="13"/>
  <c r="J57" i="13"/>
  <c r="J56" i="13"/>
  <c r="J23" i="13"/>
  <c r="L29" i="13"/>
  <c r="J45" i="13" l="1"/>
  <c r="L45" i="13"/>
  <c r="J24" i="13"/>
  <c r="L24" i="13"/>
  <c r="J51" i="13"/>
  <c r="L51" i="13"/>
  <c r="J28" i="13"/>
  <c r="L28" i="13"/>
  <c r="J44" i="13"/>
  <c r="L44" i="13"/>
  <c r="J46" i="13"/>
  <c r="L46" i="13"/>
  <c r="J52" i="13"/>
  <c r="L52" i="13"/>
  <c r="J26" i="13"/>
  <c r="L26" i="13"/>
  <c r="J37" i="13"/>
  <c r="L37" i="13"/>
  <c r="J53" i="13"/>
  <c r="L53" i="13"/>
  <c r="J43" i="13"/>
  <c r="L43" i="13"/>
  <c r="J30" i="13"/>
  <c r="L30" i="13"/>
  <c r="J35" i="13"/>
  <c r="L35" i="13"/>
  <c r="J25" i="13"/>
  <c r="L25" i="13"/>
  <c r="J36" i="13"/>
  <c r="L36" i="13"/>
  <c r="J27" i="13"/>
  <c r="L27" i="13"/>
  <c r="J38" i="13"/>
  <c r="L38" i="13"/>
  <c r="J54" i="13"/>
  <c r="L54" i="13"/>
  <c r="J29" i="13"/>
  <c r="J20" i="13"/>
  <c r="J21" i="13"/>
  <c r="H19" i="13"/>
  <c r="J110" i="13" s="1"/>
  <c r="J16" i="13"/>
  <c r="J15" i="13"/>
  <c r="J14" i="13"/>
  <c r="J13" i="13"/>
  <c r="I12" i="13"/>
  <c r="J12" i="13" s="1"/>
  <c r="J94" i="13" l="1"/>
  <c r="J102" i="13"/>
  <c r="J72" i="13"/>
  <c r="J80" i="13"/>
  <c r="J48" i="13"/>
  <c r="J64" i="13"/>
  <c r="J32" i="13"/>
  <c r="J40" i="13"/>
  <c r="J17" i="13"/>
  <c r="J18" i="13"/>
  <c r="J19" i="13"/>
  <c r="J74" i="13" l="1"/>
  <c r="L74" i="13"/>
  <c r="J34" i="13"/>
  <c r="L34" i="13"/>
  <c r="J66" i="13"/>
  <c r="L66" i="13"/>
  <c r="J50" i="13"/>
  <c r="L50" i="13"/>
  <c r="J42" i="13"/>
  <c r="L42" i="13"/>
  <c r="J96" i="13"/>
  <c r="L96" i="13"/>
  <c r="J112" i="13"/>
  <c r="L112" i="13"/>
  <c r="J82" i="13"/>
  <c r="L82" i="13"/>
  <c r="J104" i="13"/>
  <c r="L104" i="13"/>
  <c r="J33" i="13"/>
  <c r="L33" i="13"/>
  <c r="J65" i="13"/>
  <c r="L65" i="13"/>
  <c r="J95" i="13"/>
  <c r="L95" i="13"/>
  <c r="J81" i="13"/>
  <c r="L81" i="13"/>
  <c r="J49" i="13"/>
  <c r="L49" i="13"/>
  <c r="J73" i="13"/>
  <c r="L73" i="13"/>
  <c r="J41" i="13"/>
  <c r="L41" i="13"/>
  <c r="J111" i="13"/>
  <c r="L111" i="13"/>
  <c r="J103" i="13"/>
  <c r="L103" i="13"/>
  <c r="I11" i="13"/>
  <c r="J11" i="13" s="1"/>
  <c r="I10" i="13"/>
  <c r="J10" i="13" s="1"/>
  <c r="L118" i="13" l="1"/>
  <c r="J11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CBS</author>
  </authors>
  <commentList>
    <comment ref="H6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CBS:</t>
        </r>
        <r>
          <rPr>
            <sz val="9"/>
            <color indexed="81"/>
            <rFont val="Segoe UI"/>
            <family val="2"/>
          </rPr>
          <t xml:space="preserve">
dividido por 2
Estava multipilicando </t>
        </r>
      </text>
    </comment>
    <comment ref="H67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CBS:</t>
        </r>
        <r>
          <rPr>
            <sz val="9"/>
            <color indexed="81"/>
            <rFont val="Segoe UI"/>
            <family val="2"/>
          </rPr>
          <t xml:space="preserve">
Tem que dividir e não multiplicar</t>
        </r>
      </text>
    </comment>
    <comment ref="H75" authorId="0" shapeId="0" xr:uid="{3B8B7685-EAF3-4430-9650-114CFBDA1605}">
      <text>
        <r>
          <rPr>
            <b/>
            <sz val="9"/>
            <color indexed="81"/>
            <rFont val="Segoe UI"/>
            <family val="2"/>
          </rPr>
          <t>CBS:</t>
        </r>
        <r>
          <rPr>
            <sz val="9"/>
            <color indexed="81"/>
            <rFont val="Segoe UI"/>
            <family val="2"/>
          </rPr>
          <t xml:space="preserve">
Tem que dividir e não multiplicar</t>
        </r>
      </text>
    </comment>
    <comment ref="H83" authorId="0" shapeId="0" xr:uid="{C82C166B-277F-4149-9401-BE7EDE9B8508}">
      <text>
        <r>
          <rPr>
            <b/>
            <sz val="9"/>
            <color indexed="81"/>
            <rFont val="Segoe UI"/>
            <family val="2"/>
          </rPr>
          <t>CBS:</t>
        </r>
        <r>
          <rPr>
            <sz val="9"/>
            <color indexed="81"/>
            <rFont val="Segoe UI"/>
            <family val="2"/>
          </rPr>
          <t xml:space="preserve">
Tem que dividir e não multiplicar</t>
        </r>
      </text>
    </comment>
  </commentList>
</comments>
</file>

<file path=xl/sharedStrings.xml><?xml version="1.0" encoding="utf-8"?>
<sst xmlns="http://schemas.openxmlformats.org/spreadsheetml/2006/main" count="439" uniqueCount="167">
  <si>
    <t>ITEM</t>
  </si>
  <si>
    <t>DESCRIÇÃO DAS ATIVIDADES</t>
  </si>
  <si>
    <t>UNID.</t>
  </si>
  <si>
    <t>CÓDIGO DO MATERIAL</t>
  </si>
  <si>
    <t>CRITÉRIO DE MEDIÇÃO</t>
  </si>
  <si>
    <t>QUANTIDADE</t>
  </si>
  <si>
    <t>UNITÁRIO</t>
  </si>
  <si>
    <t>vb</t>
  </si>
  <si>
    <t>1.2</t>
  </si>
  <si>
    <t>hectares</t>
  </si>
  <si>
    <t>Capina Quimica (preço inclui o insumo)</t>
  </si>
  <si>
    <t>2.1</t>
  </si>
  <si>
    <t>2.4</t>
  </si>
  <si>
    <t>2.5</t>
  </si>
  <si>
    <t>2.6</t>
  </si>
  <si>
    <t>Replantio (com reabertura de cova)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</si>
  <si>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</si>
  <si>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</si>
  <si>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</si>
  <si>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</si>
  <si>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</si>
  <si>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</si>
  <si>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</si>
  <si>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</si>
  <si>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</si>
  <si>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2.8</t>
  </si>
  <si>
    <t>2.9</t>
  </si>
  <si>
    <t>2.2</t>
  </si>
  <si>
    <t>2.10</t>
  </si>
  <si>
    <t>4.1</t>
  </si>
  <si>
    <t>4.2</t>
  </si>
  <si>
    <t>4.4</t>
  </si>
  <si>
    <t>4.5</t>
  </si>
  <si>
    <t>4.6</t>
  </si>
  <si>
    <t>5.1</t>
  </si>
  <si>
    <t>1.1</t>
  </si>
  <si>
    <t>Aceiramento</t>
  </si>
  <si>
    <t>Controle de formigas cortadeiras</t>
  </si>
  <si>
    <t>PREÇO UNITÁRIO</t>
  </si>
  <si>
    <t>VALOR FINAL</t>
  </si>
  <si>
    <t>unidade</t>
  </si>
  <si>
    <t>Instalação de placas por propriedade</t>
  </si>
  <si>
    <t>Instalação de cercamento</t>
  </si>
  <si>
    <t>LOTE</t>
  </si>
  <si>
    <t>5.2</t>
  </si>
  <si>
    <t>5.3</t>
  </si>
  <si>
    <t>5.4</t>
  </si>
  <si>
    <t>5.5</t>
  </si>
  <si>
    <t>5.6</t>
  </si>
  <si>
    <t>5.7</t>
  </si>
  <si>
    <t>LOTE 2</t>
  </si>
  <si>
    <t>Mobilização de Escritórios, Mão de Obra e Equipamentos</t>
  </si>
  <si>
    <t>Desmobilização de Escritórios, Mão de Obra e Equipamentos</t>
  </si>
  <si>
    <t>6.1</t>
  </si>
  <si>
    <t>6.2</t>
  </si>
  <si>
    <t>2.3</t>
  </si>
  <si>
    <t>4.3</t>
  </si>
  <si>
    <t>Mobilização</t>
  </si>
  <si>
    <t xml:space="preserve">Validação de áreas </t>
  </si>
  <si>
    <t>Estaqueamento das áreas válidas</t>
  </si>
  <si>
    <t>Elaboração de Projeto Individual por Propriedade (PIP)</t>
  </si>
  <si>
    <t>Assistência Técnica Operacional</t>
  </si>
  <si>
    <t>metro</t>
  </si>
  <si>
    <t xml:space="preserve">Fornecimento de mudas </t>
  </si>
  <si>
    <t>Fornecimento de sementes</t>
  </si>
  <si>
    <t xml:space="preserve">hectare </t>
  </si>
  <si>
    <t xml:space="preserve">hora </t>
  </si>
  <si>
    <t>hora</t>
  </si>
  <si>
    <t>hectare</t>
  </si>
  <si>
    <t>Roçada seletiva</t>
  </si>
  <si>
    <t xml:space="preserve">Coroamento </t>
  </si>
  <si>
    <t>2.11</t>
  </si>
  <si>
    <t>2.12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</si>
  <si>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</si>
  <si>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</si>
  <si>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</si>
  <si>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</si>
  <si>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</si>
  <si>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</si>
  <si>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</si>
  <si>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</si>
  <si>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</si>
  <si>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</si>
  <si>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</si>
  <si>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</si>
  <si>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</si>
  <si>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</si>
  <si>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</si>
  <si>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</si>
  <si>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</si>
  <si>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</si>
  <si>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</si>
  <si>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</si>
  <si>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</si>
  <si>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</si>
  <si>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</si>
  <si>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</si>
  <si>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</si>
  <si>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</si>
  <si>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</si>
  <si>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</si>
  <si>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</si>
  <si>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</si>
  <si>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</si>
  <si>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</si>
  <si>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</si>
  <si>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</si>
  <si>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</si>
  <si>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</si>
  <si>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</si>
  <si>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</si>
  <si>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</si>
  <si>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</si>
  <si>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</si>
  <si>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15.1</t>
  </si>
  <si>
    <t>TOTAL</t>
  </si>
  <si>
    <t>Implantação de infraestrututa dessedentação animal</t>
  </si>
  <si>
    <t>Implantação de barraginha</t>
  </si>
  <si>
    <t xml:space="preserve">Implantação de saneamento rural </t>
  </si>
  <si>
    <t>Instalação de placas por unidade de intervenção</t>
  </si>
  <si>
    <t>Manutenção de cercamento</t>
  </si>
  <si>
    <t>Manutenção de placas por propriedade</t>
  </si>
  <si>
    <t>Implantação Aceiramento</t>
  </si>
  <si>
    <t>Implantação Controle de formigas cortadeiras</t>
  </si>
  <si>
    <t>Implantação Alinhamento e Marcação</t>
  </si>
  <si>
    <t xml:space="preserve">Implantação Coveamento </t>
  </si>
  <si>
    <t>Implantação Capina Quimica (preço inclui o insumo)</t>
  </si>
  <si>
    <t xml:space="preserve">Implantação Adubação </t>
  </si>
  <si>
    <t>Implantação Plantio</t>
  </si>
  <si>
    <t>Implantação Replantio (com reabertura de cova)</t>
  </si>
  <si>
    <t xml:space="preserve">Implantação Micro-coveamento </t>
  </si>
  <si>
    <t xml:space="preserve">Implantação Preparo da semente (mix) </t>
  </si>
  <si>
    <t xml:space="preserve">Implantação Semeio manual </t>
  </si>
  <si>
    <t>8.6</t>
  </si>
  <si>
    <t>8.7</t>
  </si>
  <si>
    <t>Implantação Coroamento seletivo</t>
  </si>
  <si>
    <t>Implantação Roçada seletiva</t>
  </si>
  <si>
    <t xml:space="preserve">Implantação Adubação de regenerantes </t>
  </si>
  <si>
    <t>6.6</t>
  </si>
  <si>
    <t>6.7</t>
  </si>
  <si>
    <t>9.6</t>
  </si>
  <si>
    <t>9.7</t>
  </si>
  <si>
    <t>10.6</t>
  </si>
  <si>
    <t>10.7</t>
  </si>
  <si>
    <t>12.5</t>
  </si>
  <si>
    <t>12.6</t>
  </si>
  <si>
    <t>13.5</t>
  </si>
  <si>
    <t>13.6</t>
  </si>
  <si>
    <t>13.7</t>
  </si>
  <si>
    <t>14.5</t>
  </si>
  <si>
    <t>14.6</t>
  </si>
  <si>
    <t>14.7</t>
  </si>
  <si>
    <t>4.7</t>
  </si>
  <si>
    <t>2.13</t>
  </si>
  <si>
    <t>Apoio ao CAR (quando necessário)</t>
  </si>
  <si>
    <t xml:space="preserve">Despesas reembolsavés </t>
  </si>
  <si>
    <t>Manutenção de placas por unidade de intervenção</t>
  </si>
  <si>
    <t>PREÇO UNITÁRIO PROPONENTE</t>
  </si>
  <si>
    <t>VALOR FINAL PROPONENTE</t>
  </si>
  <si>
    <t>Validação de Áreas, Projetos e Infraestruturas Rurais PG26 ANO4</t>
  </si>
  <si>
    <t>CRN, com herbicida e mudas (enriquecimento) PG26 ANO4</t>
  </si>
  <si>
    <t>PRIMEIRA MANUTENÇÃO PG26 ANO4</t>
  </si>
  <si>
    <t>SEGUNDA MANUTENÇÃO PG26 ANO4</t>
  </si>
  <si>
    <t>TERCEIRA MANUTENÇÃO PG26 ANO4</t>
  </si>
  <si>
    <t>CRN, com herbicida e sementes (adensamento) PG26 ANO4</t>
  </si>
  <si>
    <t>CRN sem herbicida PG26 ANO4</t>
  </si>
  <si>
    <t>MUNICÍPIO DE LARANJA DA TERRA/ES PG26 ANO4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</si>
</sst>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7" fillId="0" borderId="1" xfId="2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7" fillId="3" borderId="1" xfId="2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4" fontId="7" fillId="0" borderId="1" xfId="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left" vertical="center"/>
    </xf>
    <xf numFmtId="43" fontId="7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2" applyFont="1" applyFill="1" applyBorder="1" applyAlignment="1">
      <alignment horizontal="left" vertical="center"/>
    </xf>
    <xf numFmtId="43" fontId="8" fillId="0" borderId="1" xfId="1" applyFont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1" fontId="11" fillId="0" borderId="1" xfId="0" applyNumberFormat="1" applyFont="1" applyFill="1" applyBorder="1" applyAlignment="1">
      <alignment horizontal="left" vertical="center" wrapText="1"/>
    </xf>
    <xf numFmtId="43" fontId="12" fillId="0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65" fontId="5" fillId="4" borderId="1" xfId="5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right"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164" fontId="8" fillId="0" borderId="1" xfId="2" applyFont="1" applyBorder="1" applyAlignment="1">
      <alignment horizontal="left" vertical="center"/>
    </xf>
    <xf numFmtId="164" fontId="6" fillId="3" borderId="1" xfId="2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43" fontId="8" fillId="3" borderId="1" xfId="1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164" fontId="8" fillId="3" borderId="1" xfId="2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2" fontId="7" fillId="3" borderId="1" xfId="2" applyNumberFormat="1" applyFont="1" applyFill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5" fillId="3" borderId="1" xfId="3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left" vertical="center" wrapText="1" indent="1"/>
    </xf>
    <xf numFmtId="44" fontId="8" fillId="0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5" fillId="2" borderId="1" xfId="0" applyNumberFormat="1" applyFont="1" applyFill="1" applyBorder="1" applyAlignment="1">
      <alignment horizontal="left" vertical="center" wrapText="1"/>
    </xf>
    <xf numFmtId="44" fontId="16" fillId="3" borderId="1" xfId="0" applyNumberFormat="1" applyFont="1" applyFill="1" applyBorder="1" applyAlignment="1">
      <alignment vertical="center"/>
    </xf>
    <xf numFmtId="4" fontId="6" fillId="4" borderId="2" xfId="5" applyNumberFormat="1" applyFont="1" applyFill="1" applyBorder="1" applyAlignment="1">
      <alignment horizontal="center" vertical="center" wrapText="1"/>
    </xf>
    <xf numFmtId="4" fontId="6" fillId="4" borderId="3" xfId="5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4" fontId="6" fillId="4" borderId="2" xfId="5" applyNumberFormat="1" applyFont="1" applyFill="1" applyBorder="1" applyAlignment="1">
      <alignment horizontal="center" vertical="center"/>
    </xf>
    <xf numFmtId="4" fontId="6" fillId="4" borderId="3" xfId="5" applyNumberFormat="1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 wrapText="1"/>
    </xf>
    <xf numFmtId="2" fontId="6" fillId="4" borderId="2" xfId="4" applyNumberFormat="1" applyFont="1" applyFill="1" applyBorder="1" applyAlignment="1">
      <alignment horizontal="center" vertical="center"/>
    </xf>
    <xf numFmtId="2" fontId="6" fillId="4" borderId="3" xfId="4" applyNumberFormat="1" applyFont="1" applyFill="1" applyBorder="1" applyAlignment="1">
      <alignment horizontal="center" vertical="center"/>
    </xf>
    <xf numFmtId="164" fontId="7" fillId="3" borderId="1" xfId="2" applyFont="1" applyFill="1" applyBorder="1" applyAlignment="1" applyProtection="1">
      <alignment horizontal="left"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1" xfId="0" applyNumberFormat="1" applyFont="1" applyFill="1" applyBorder="1" applyAlignment="1" applyProtection="1">
      <alignment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10" fillId="0" borderId="1" xfId="0" applyNumberFormat="1" applyFont="1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44" fontId="16" fillId="3" borderId="1" xfId="0" applyNumberFormat="1" applyFont="1" applyFill="1" applyBorder="1" applyAlignment="1" applyProtection="1">
      <alignment vertical="center"/>
      <protection locked="0"/>
    </xf>
  </cellXfs>
  <cellStyles count="15">
    <cellStyle name="Moeda" xfId="2" builtinId="4"/>
    <cellStyle name="Moeda 2" xfId="7" xr:uid="{00000000-0005-0000-0000-000001000000}"/>
    <cellStyle name="Moeda 3" xfId="11" xr:uid="{00000000-0005-0000-0000-000002000000}"/>
    <cellStyle name="Normal" xfId="0" builtinId="0"/>
    <cellStyle name="Normal 2 2" xfId="8" xr:uid="{00000000-0005-0000-0000-000004000000}"/>
    <cellStyle name="Normal 3 2" xfId="9" xr:uid="{00000000-0005-0000-0000-000005000000}"/>
    <cellStyle name="Normal 4 4" xfId="3" xr:uid="{00000000-0005-0000-0000-000006000000}"/>
    <cellStyle name="Normal_SPE MODELO" xfId="4" xr:uid="{00000000-0005-0000-0000-000007000000}"/>
    <cellStyle name="Separador de milhares 2" xfId="12" xr:uid="{00000000-0005-0000-0000-000008000000}"/>
    <cellStyle name="Separador de milhares 2 2" xfId="6" xr:uid="{00000000-0005-0000-0000-000009000000}"/>
    <cellStyle name="Separador de milhares 2 2 2" xfId="13" xr:uid="{00000000-0005-0000-0000-00000A000000}"/>
    <cellStyle name="Separador de milhares 4 2" xfId="5" xr:uid="{00000000-0005-0000-0000-00000B000000}"/>
    <cellStyle name="Separador de milhares 4 2 2" xfId="14" xr:uid="{00000000-0005-0000-0000-00000C000000}"/>
    <cellStyle name="Vírgula" xfId="1" builtinId="3"/>
    <cellStyle name="Vírgula 2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0"/>
    <xdr:pic>
      <xdr:nvPicPr>
        <xdr:cNvPr id="2" name="Imagem 1" descr="Imagem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3" name="Imagem 8" descr="Imagem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4" name="Imagem 8" descr="Imagem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5" name="Imagem 3" descr="Imagem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6" name="Imagem 5" descr="Imagem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7" name="Imagem 6" descr="Imagem1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8" name="Imagem 3" descr="Imagem1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9" name="Imagem 8" descr="Imagem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10" name="Imagem 8" descr="Imagem1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" name="Imagem 10" descr="Imagem1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" name="Imagem 8" descr="Imagem1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" name="Imagem 8" descr="Imagem1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" name="Imagem 3" descr="Imagem1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5" name="Imagem 14" descr="Imagem1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" name="Imagem 15" descr="Imagem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" name="Imagem 3" descr="Imagem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" name="Imagem 17" descr="Imagem1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" name="Imagem 8" descr="Imagem1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0" name="Imagem 19" descr="Imagem1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1" name="Imagem 8" descr="Imagem1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2" name="Imagem 8" descr="Imagem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3" name="Imagem 3" descr="Imagem1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4" name="Imagem 23" descr="Imagem1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5" name="Imagem 24" descr="Imagem1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6" name="Imagem 3" descr="Imagem1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7" name="Imagem 26" descr="Imagem1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0" cy="0"/>
    <xdr:pic>
      <xdr:nvPicPr>
        <xdr:cNvPr id="28" name="Imagem 8" descr="Imagem1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" name="Imagem 28" descr="Imagem1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" name="Imagem 8" descr="Imagem1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1" name="Imagem 8" descr="Imagem1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2" name="Imagem 3" descr="Imagem1.pn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" name="Imagem 32" descr="Imagem1.pn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" name="Imagem 33" descr="Imagem1.pn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" name="Imagem 3" descr="Imagem1.pn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6" name="Imagem 35" descr="Imagem1.pn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7" name="Imagem 8" descr="Imagem1.pn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38" name="Imagem 37" descr="Imagem1.pn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39" name="Imagem 8" descr="Imagem1.pn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0" name="Imagem 8" descr="Imagem1.pn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41" name="Imagem 3" descr="Imagem1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2" name="Imagem 41" descr="Imagem1.pn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3" name="Imagem 42" descr="Imagem1.pn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44" name="Imagem 3" descr="Imagem1.pn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5" name="Imagem 44" descr="Imagem1.pn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6" name="Imagem 8" descr="Imagem1.pn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47" name="Imagem 46" descr="Imagem1.pn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8" name="Imagem 8" descr="Imagem1.pn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49" name="Imagem 8" descr="Imagem1.pn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50" name="Imagem 3" descr="Imagem1.pn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51" name="Imagem 50" descr="Imagem1.pn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52" name="Imagem 51" descr="Imagem1.pn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7</xdr:row>
      <xdr:rowOff>0</xdr:rowOff>
    </xdr:from>
    <xdr:ext cx="0" cy="0"/>
    <xdr:pic>
      <xdr:nvPicPr>
        <xdr:cNvPr id="53" name="Imagem 3" descr="Imagem1.pn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54" name="Imagem 53" descr="Imagem1.pn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7</xdr:row>
      <xdr:rowOff>0</xdr:rowOff>
    </xdr:from>
    <xdr:ext cx="0" cy="0"/>
    <xdr:pic>
      <xdr:nvPicPr>
        <xdr:cNvPr id="55" name="Imagem 8" descr="Imagem1.pn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" name="Imagem 55" descr="Imagem1.pn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" name="Imagem 8" descr="Imagem1.pn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8" name="Imagem 8" descr="Imagem1.pn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9" name="Imagem 3" descr="Imagem1.pn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" name="Imagem 59" descr="Imagem1.pn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" name="Imagem 60" descr="Imagem1.pn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" name="Imagem 3" descr="Imagem1.pn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3" name="Imagem 62" descr="Imagem1.pn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4" name="Imagem 8" descr="Imagem1.pn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5" name="Imagem 64" descr="Imagem1.pn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6" name="Imagem 8" descr="Imagem1.pn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7" name="Imagem 8" descr="Imagem1.pn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8" name="Imagem 3" descr="Imagem1.pn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9" name="Imagem 68" descr="Imagem1.pn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0" name="Imagem 69" descr="Imagem1.pn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1" name="Imagem 3" descr="Imagem1.pn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2" name="Imagem 71" descr="Imagem1.pn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3" name="Imagem 8" descr="Imagem1.pn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4" name="Imagem 73" descr="Imagem1.pn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5" name="Imagem 8" descr="Imagem1.pn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6" name="Imagem 8" descr="Imagem1.pn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7" name="Imagem 3" descr="Imagem1.pn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8" name="Imagem 77" descr="Imagem1.pn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79" name="Imagem 78" descr="Imagem1.pn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0" name="Imagem 3" descr="Imagem1.pn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1" name="Imagem 80" descr="Imagem1.png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2" name="Imagem 8" descr="Imagem1.pn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3" name="Imagem 82" descr="Imagem1.pn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4" name="Imagem 8" descr="Imagem1.pn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5" name="Imagem 8" descr="Imagem1.pn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6" name="Imagem 3" descr="Imagem1.pn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7" name="Imagem 86" descr="Imagem1.png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8" name="Imagem 87" descr="Imagem1.pn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89" name="Imagem 3" descr="Imagem1.pn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90" name="Imagem 89" descr="Imagem1.png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91" name="Imagem 8" descr="Imagem1.png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92" name="Imagem 91" descr="Imagem1.pn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93" name="Imagem 8" descr="Imagem1.png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94" name="Imagem 8" descr="Imagem1.png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95" name="Imagem 3" descr="Imagem1.png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96" name="Imagem 95" descr="Imagem1.png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97" name="Imagem 96" descr="Imagem1.png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98" name="Imagem 3" descr="Imagem1.png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99" name="Imagem 98" descr="Imagem1.png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0" name="Imagem 8" descr="Imagem1.png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01" name="Imagem 100" descr="Imagem1.png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2" name="Imagem 8" descr="Imagem1.png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3" name="Imagem 8" descr="Imagem1.png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04" name="Imagem 3" descr="Imagem1.png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5" name="Imagem 104" descr="Imagem1.png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6" name="Imagem 105" descr="Imagem1.png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07" name="Imagem 3" descr="Imagem1.png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8" name="Imagem 107" descr="Imagem1.png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09" name="Imagem 8" descr="Imagem1.png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0" name="Imagem 109" descr="Imagem1.png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1" name="Imagem 8" descr="Imagem1.png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2" name="Imagem 8" descr="Imagem1.png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3" name="Imagem 3" descr="Imagem1.png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4" name="Imagem 113" descr="Imagem1.png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5" name="Imagem 114" descr="Imagem1.png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6" name="Imagem 3" descr="Imagem1.png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7" name="Imagem 116" descr="Imagem1.png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8" name="Imagem 8" descr="Imagem1.png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19" name="Imagem 118" descr="Imagem1.png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0" name="Imagem 8" descr="Imagem1.png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1" name="Imagem 8" descr="Imagem1.png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2" name="Imagem 3" descr="Imagem1.png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3" name="Imagem 122" descr="Imagem1.png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4" name="Imagem 123" descr="Imagem1.png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5" name="Imagem 3" descr="Imagem1.png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6" name="Imagem 125" descr="Imagem1.png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7" name="Imagem 8" descr="Imagem1.png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8" name="Imagem 127" descr="Imagem1.png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29" name="Imagem 8" descr="Imagem1.png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0" name="Imagem 8" descr="Imagem1.png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1" name="Imagem 3" descr="Imagem1.png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2" name="Imagem 131" descr="Imagem1.png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3" name="Imagem 132" descr="Imagem1.png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4" name="Imagem 3" descr="Imagem1.png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5" name="Imagem 134" descr="Imagem1.png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6" name="Imagem 8" descr="Imagem1.png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7" name="Imagem 136" descr="Imagem1.png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8" name="Imagem 8" descr="Imagem1.png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39" name="Imagem 8" descr="Imagem1.png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0" name="Imagem 3" descr="Imagem1.png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1" name="Imagem 140" descr="Imagem1.png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2" name="Imagem 141" descr="Imagem1.png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3" name="Imagem 3" descr="Imagem1.png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4" name="Imagem 143" descr="Imagem1.png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45" name="Imagem 8" descr="Imagem1.png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46" name="Imagem 145" descr="Imagem1.png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47" name="Imagem 8" descr="Imagem1.png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48" name="Imagem 8" descr="Imagem1.png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49" name="Imagem 3" descr="Imagem1.png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0" name="Imagem 149" descr="Imagem1.png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1" name="Imagem 150" descr="Imagem1.png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52" name="Imagem 3" descr="Imagem1.png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3" name="Imagem 152" descr="Imagem1.png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4" name="Imagem 8" descr="Imagem1.png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55" name="Imagem 154" descr="Imagem1.png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6" name="Imagem 8" descr="Imagem1.png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7" name="Imagem 8" descr="Imagem1.png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58" name="Imagem 3" descr="Imagem1.png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59" name="Imagem 158" descr="Imagem1.png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60" name="Imagem 159" descr="Imagem1.png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161" name="Imagem 3" descr="Imagem1.png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62" name="Imagem 161" descr="Imagem1.png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163" name="Imagem 8" descr="Imagem1.png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4" name="Imagem 163" descr="Imagem1.png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5" name="Imagem 8" descr="Imagem1.png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6" name="Imagem 8" descr="Imagem1.png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7" name="Imagem 3" descr="Imagem1.png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8" name="Imagem 167" descr="Imagem1.png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69" name="Imagem 168" descr="Imagem1.png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0" name="Imagem 3" descr="Imagem1.png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1" name="Imagem 170" descr="Imagem1.png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2" name="Imagem 8" descr="Imagem1.png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3" name="Imagem 172" descr="Imagem1.png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4" name="Imagem 8" descr="Imagem1.png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5" name="Imagem 8" descr="Imagem1.png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6" name="Imagem 3" descr="Imagem1.png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7" name="Imagem 176" descr="Imagem1.png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8" name="Imagem 177" descr="Imagem1.png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79" name="Imagem 3" descr="Imagem1.png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0" name="Imagem 179" descr="Imagem1.png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1" name="Imagem 8" descr="Imagem1.png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2" name="Imagem 181" descr="Imagem1.png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3" name="Imagem 8" descr="Imagem1.png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4" name="Imagem 8" descr="Imagem1.png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5" name="Imagem 3" descr="Imagem1.png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6" name="Imagem 185" descr="Imagem1.png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7" name="Imagem 186" descr="Imagem1.png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8" name="Imagem 3" descr="Imagem1.png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89" name="Imagem 188" descr="Imagem1.png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0" name="Imagem 8" descr="Imagem1.png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1" name="Imagem 190" descr="Imagem1.png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2" name="Imagem 8" descr="Imagem1.png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3" name="Imagem 8" descr="Imagem1.png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4" name="Imagem 3" descr="Imagem1.png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5" name="Imagem 194" descr="Imagem1.png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6" name="Imagem 195" descr="Imagem1.png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7" name="Imagem 3" descr="Imagem1.png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8" name="Imagem 197" descr="Imagem1.png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199" name="Imagem 8" descr="Imagem1.png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00" name="Imagem 199" descr="Imagem1.png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1" name="Imagem 8" descr="Imagem1.png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2" name="Imagem 8" descr="Imagem1.png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03" name="Imagem 3" descr="Imagem1.png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4" name="Imagem 203" descr="Imagem1.png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5" name="Imagem 204" descr="Imagem1.png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06" name="Imagem 3" descr="Imagem1.png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7" name="Imagem 206" descr="Imagem1.png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08" name="Imagem 8" descr="Imagem1.png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09" name="Imagem 208" descr="Imagem1.png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0" name="Imagem 8" descr="Imagem1.png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1" name="Imagem 8" descr="Imagem1.png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12" name="Imagem 3" descr="Imagem1.png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3" name="Imagem 212" descr="Imagem1.png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4" name="Imagem 213" descr="Imagem1.png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15" name="Imagem 3" descr="Imagem1.png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6" name="Imagem 215" descr="Imagem1.png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17" name="Imagem 8" descr="Imagem1.png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18" name="Imagem 217" descr="Imagem1.png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19" name="Imagem 8" descr="Imagem1.png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0" name="Imagem 8" descr="Imagem1.png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1" name="Imagem 3" descr="Imagem1.png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2" name="Imagem 221" descr="Imagem1.png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3" name="Imagem 222" descr="Imagem1.png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4" name="Imagem 3" descr="Imagem1.png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5" name="Imagem 224" descr="Imagem1.png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6" name="Imagem 8" descr="Imagem1.png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7" name="Imagem 226" descr="Imagem1.png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8" name="Imagem 8" descr="Imagem1.png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29" name="Imagem 8" descr="Imagem1.png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0" name="Imagem 3" descr="Imagem1.png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1" name="Imagem 230" descr="Imagem1.png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2" name="Imagem 231" descr="Imagem1.png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3" name="Imagem 3" descr="Imagem1.png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4" name="Imagem 233" descr="Imagem1.png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5" name="Imagem 8" descr="Imagem1.png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6" name="Imagem 235" descr="Imagem1.png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7" name="Imagem 8" descr="Imagem1.png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8" name="Imagem 8" descr="Imagem1.png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39" name="Imagem 3" descr="Imagem1.png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0" name="Imagem 239" descr="Imagem1.png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1" name="Imagem 240" descr="Imagem1.png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2" name="Imagem 3" descr="Imagem1.png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3" name="Imagem 242" descr="Imagem1.png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4" name="Imagem 8" descr="Imagem1.png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5" name="Imagem 244" descr="Imagem1.png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6" name="Imagem 8" descr="Imagem1.png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7" name="Imagem 8" descr="Imagem1.png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8" name="Imagem 3" descr="Imagem1.png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49" name="Imagem 248" descr="Imagem1.png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50" name="Imagem 249" descr="Imagem1.png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51" name="Imagem 3" descr="Imagem1.png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52" name="Imagem 251" descr="Imagem1.png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53" name="Imagem 8" descr="Imagem1.png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54" name="Imagem 253" descr="Imagem1.png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55" name="Imagem 8" descr="Imagem1.png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56" name="Imagem 8" descr="Imagem1.png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57" name="Imagem 3" descr="Imagem1.png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58" name="Imagem 257" descr="Imagem1.png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59" name="Imagem 258" descr="Imagem1.png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60" name="Imagem 3" descr="Imagem1.png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1" name="Imagem 260" descr="Imagem1.png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2" name="Imagem 8" descr="Imagem1.png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63" name="Imagem 262" descr="Imagem1.png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4" name="Imagem 8" descr="Imagem1.png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5" name="Imagem 8" descr="Imagem1.png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66" name="Imagem 3" descr="Imagem1.png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7" name="Imagem 266" descr="Imagem1.png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68" name="Imagem 267" descr="Imagem1.png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269" name="Imagem 3" descr="Imagem1.png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70" name="Imagem 269" descr="Imagem1.png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271" name="Imagem 8" descr="Imagem1.png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2" name="Imagem 271" descr="Imagem1.png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3" name="Imagem 8" descr="Imagem1.png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4" name="Imagem 8" descr="Imagem1.png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5" name="Imagem 3" descr="Imagem1.png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6" name="Imagem 275" descr="Imagem1.png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7" name="Imagem 276" descr="Imagem1.png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8" name="Imagem 3" descr="Imagem1.png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79" name="Imagem 278" descr="Imagem1.png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0" name="Imagem 8" descr="Imagem1.png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1" name="Imagem 280" descr="Imagem1.png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2" name="Imagem 8" descr="Imagem1.png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3" name="Imagem 8" descr="Imagem1.png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4" name="Imagem 3" descr="Imagem1.png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5" name="Imagem 284" descr="Imagem1.png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6" name="Imagem 285" descr="Imagem1.png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7" name="Imagem 3" descr="Imagem1.png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8" name="Imagem 287" descr="Imagem1.png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89" name="Imagem 8" descr="Imagem1.png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0" name="Imagem 289" descr="Imagem1.png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1" name="Imagem 8" descr="Imagem1.png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2" name="Imagem 8" descr="Imagem1.png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3" name="Imagem 3" descr="Imagem1.png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4" name="Imagem 293" descr="Imagem1.png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5" name="Imagem 294" descr="Imagem1.png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6" name="Imagem 3" descr="Imagem1.png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7" name="Imagem 296" descr="Imagem1.png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8" name="Imagem 8" descr="Imagem1.png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299" name="Imagem 298" descr="Imagem1.png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0" name="Imagem 8" descr="Imagem1.png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1" name="Imagem 8" descr="Imagem1.png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2" name="Imagem 3" descr="Imagem1.png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3" name="Imagem 302" descr="Imagem1.png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4" name="Imagem 303" descr="Imagem1.png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5" name="Imagem 3" descr="Imagem1.png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6" name="Imagem 305" descr="Imagem1.png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07" name="Imagem 8" descr="Imagem1.png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08" name="Imagem 307" descr="Imagem1.png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09" name="Imagem 8" descr="Imagem1.png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0" name="Imagem 8" descr="Imagem1.png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11" name="Imagem 3" descr="Imagem1.png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2" name="Imagem 311" descr="Imagem1.png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3" name="Imagem 312" descr="Imagem1.png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14" name="Imagem 3" descr="Imagem1.png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5" name="Imagem 314" descr="Imagem1.png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6" name="Imagem 8" descr="Imagem1.png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17" name="Imagem 316" descr="Imagem1.png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8" name="Imagem 8" descr="Imagem1.png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19" name="Imagem 8" descr="Imagem1.png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20" name="Imagem 3" descr="Imagem1.png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21" name="Imagem 320" descr="Imagem1.png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22" name="Imagem 321" descr="Imagem1.png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23" name="Imagem 3" descr="Imagem1.png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24" name="Imagem 323" descr="Imagem1.png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25" name="Imagem 8" descr="Imagem1.png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26" name="Imagem 325" descr="Imagem1.png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27" name="Imagem 8" descr="Imagem1.png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28" name="Imagem 8" descr="Imagem1.png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29" name="Imagem 3" descr="Imagem1.png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0" name="Imagem 329" descr="Imagem1.png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1" name="Imagem 330" descr="Imagem1.png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2" name="Imagem 3" descr="Imagem1.png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3" name="Imagem 332" descr="Imagem1.png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4" name="Imagem 8" descr="Imagem1.png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5" name="Imagem 334" descr="Imagem1.png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6" name="Imagem 8" descr="Imagem1.png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7" name="Imagem 8" descr="Imagem1.png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8" name="Imagem 3" descr="Imagem1.png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39" name="Imagem 338" descr="Imagem1.png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0" name="Imagem 339" descr="Imagem1.png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1" name="Imagem 3" descr="Imagem1.png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2" name="Imagem 341" descr="Imagem1.png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3" name="Imagem 8" descr="Imagem1.png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4" name="Imagem 343" descr="Imagem1.png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5" name="Imagem 8" descr="Imagem1.png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6" name="Imagem 8" descr="Imagem1.png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7" name="Imagem 3" descr="Imagem1.png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8" name="Imagem 347" descr="Imagem1.png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49" name="Imagem 348" descr="Imagem1.png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0" name="Imagem 3" descr="Imagem1.png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1" name="Imagem 350" descr="Imagem1.png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2" name="Imagem 8" descr="Imagem1.png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3" name="Imagem 352" descr="Imagem1.png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4" name="Imagem 8" descr="Imagem1.png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5" name="Imagem 8" descr="Imagem1.png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6" name="Imagem 3" descr="Imagem1.png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7" name="Imagem 356" descr="Imagem1.png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8" name="Imagem 357" descr="Imagem1.png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59" name="Imagem 3" descr="Imagem1.png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60" name="Imagem 359" descr="Imagem1.png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61" name="Imagem 8" descr="Imagem1.png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62" name="Imagem 361" descr="Imagem1.png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63" name="Imagem 8" descr="Imagem1.png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64" name="Imagem 8" descr="Imagem1.png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65" name="Imagem 3" descr="Imagem1.png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66" name="Imagem 365" descr="Imagem1.png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67" name="Imagem 366" descr="Imagem1.png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68" name="Imagem 3" descr="Imagem1.png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69" name="Imagem 368" descr="Imagem1.png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0" name="Imagem 8" descr="Imagem1.png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71" name="Imagem 370" descr="Imagem1.png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2" name="Imagem 8" descr="Imagem1.png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3" name="Imagem 8" descr="Imagem1.png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74" name="Imagem 3" descr="Imagem1.png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5" name="Imagem 374" descr="Imagem1.png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6" name="Imagem 375" descr="Imagem1.png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377" name="Imagem 3" descr="Imagem1.png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8" name="Imagem 377" descr="Imagem1.png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379" name="Imagem 8" descr="Imagem1.png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0" name="Imagem 379" descr="Imagem1.png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1" name="Imagem 8" descr="Imagem1.png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2" name="Imagem 8" descr="Imagem1.png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3" name="Imagem 3" descr="Imagem1.png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4" name="Imagem 383" descr="Imagem1.png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5" name="Imagem 384" descr="Imagem1.png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6" name="Imagem 3" descr="Imagem1.png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7" name="Imagem 386" descr="Imagem1.png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8" name="Imagem 8" descr="Imagem1.png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89" name="Imagem 388" descr="Imagem1.png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0" name="Imagem 8" descr="Imagem1.png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1" name="Imagem 8" descr="Imagem1.png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2" name="Imagem 3" descr="Imagem1.png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3" name="Imagem 392" descr="Imagem1.png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4" name="Imagem 393" descr="Imagem1.png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5" name="Imagem 3" descr="Imagem1.png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6" name="Imagem 395" descr="Imagem1.png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7" name="Imagem 8" descr="Imagem1.png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8" name="Imagem 397" descr="Imagem1.png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399" name="Imagem 8" descr="Imagem1.png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0" name="Imagem 8" descr="Imagem1.png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1" name="Imagem 3" descr="Imagem1.png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2" name="Imagem 401" descr="Imagem1.png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3" name="Imagem 402" descr="Imagem1.png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4" name="Imagem 3" descr="Imagem1.png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5" name="Imagem 404" descr="Imagem1.png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6" name="Imagem 8" descr="Imagem1.png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7" name="Imagem 406" descr="Imagem1.png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8" name="Imagem 8" descr="Imagem1.png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09" name="Imagem 8" descr="Imagem1.png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0" name="Imagem 3" descr="Imagem1.png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1" name="Imagem 410" descr="Imagem1.png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2" name="Imagem 411" descr="Imagem1.png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3" name="Imagem 3" descr="Imagem1.png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4" name="Imagem 413" descr="Imagem1.png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15" name="Imagem 8" descr="Imagem1.png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16" name="Imagem 415" descr="Imagem1.png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17" name="Imagem 8" descr="Imagem1.png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18" name="Imagem 8" descr="Imagem1.png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19" name="Imagem 3" descr="Imagem1.png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0" name="Imagem 419" descr="Imagem1.png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1" name="Imagem 420" descr="Imagem1.png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22" name="Imagem 3" descr="Imagem1.png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3" name="Imagem 422" descr="Imagem1.png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4" name="Imagem 8" descr="Imagem1.png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25" name="Imagem 424" descr="Imagem1.png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6" name="Imagem 8" descr="Imagem1.png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7" name="Imagem 8" descr="Imagem1.png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28" name="Imagem 3" descr="Imagem1.png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29" name="Imagem 428" descr="Imagem1.png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30" name="Imagem 429" descr="Imagem1.png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31" name="Imagem 3" descr="Imagem1.png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32" name="Imagem 431" descr="Imagem1.png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33" name="Imagem 8" descr="Imagem1.png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4" name="Imagem 433" descr="Imagem1.png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5" name="Imagem 8" descr="Imagem1.png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6" name="Imagem 8" descr="Imagem1.png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7" name="Imagem 3" descr="Imagem1.png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8" name="Imagem 437" descr="Imagem1.png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39" name="Imagem 438" descr="Imagem1.png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0" name="Imagem 3" descr="Imagem1.png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1" name="Imagem 440" descr="Imagem1.png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2" name="Imagem 8" descr="Imagem1.png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3" name="Imagem 442" descr="Imagem1.png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4" name="Imagem 8" descr="Imagem1.png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5" name="Imagem 8" descr="Imagem1.png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6" name="Imagem 3" descr="Imagem1.png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7" name="Imagem 446" descr="Imagem1.png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8" name="Imagem 447" descr="Imagem1.png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49" name="Imagem 3" descr="Imagem1.png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0" name="Imagem 449" descr="Imagem1.png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1" name="Imagem 8" descr="Imagem1.png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2" name="Imagem 451" descr="Imagem1.png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3" name="Imagem 8" descr="Imagem1.png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4" name="Imagem 8" descr="Imagem1.png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5" name="Imagem 3" descr="Imagem1.png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6" name="Imagem 455" descr="Imagem1.png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7" name="Imagem 456" descr="Imagem1.png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8" name="Imagem 3" descr="Imagem1.png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59" name="Imagem 458" descr="Imagem1.png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0" name="Imagem 8" descr="Imagem1.png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1" name="Imagem 460" descr="Imagem1.png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2" name="Imagem 8" descr="Imagem1.png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3" name="Imagem 8" descr="Imagem1.png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4" name="Imagem 3" descr="Imagem1.png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5" name="Imagem 464" descr="Imagem1.png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6" name="Imagem 465" descr="Imagem1.png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7" name="Imagem 3" descr="Imagem1.png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8" name="Imagem 467" descr="Imagem1.png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69" name="Imagem 8" descr="Imagem1.png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70" name="Imagem 469" descr="Imagem1.png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1" name="Imagem 8" descr="Imagem1.png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2" name="Imagem 8" descr="Imagem1.png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73" name="Imagem 3" descr="Imagem1.png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4" name="Imagem 473" descr="Imagem1.png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5" name="Imagem 474" descr="Imagem1.png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76" name="Imagem 3" descr="Imagem1.png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7" name="Imagem 476" descr="Imagem1.png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78" name="Imagem 8" descr="Imagem1.png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79" name="Imagem 478" descr="Imagem1.png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0" name="Imagem 8" descr="Imagem1.png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1" name="Imagem 8" descr="Imagem1.png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82" name="Imagem 3" descr="Imagem1.png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3" name="Imagem 482" descr="Imagem1.png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4" name="Imagem 483" descr="Imagem1.png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485" name="Imagem 3" descr="Imagem1.png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6" name="Imagem 485" descr="Imagem1.png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487" name="Imagem 8" descr="Imagem1.png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88" name="Imagem 487" descr="Imagem1.png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89" name="Imagem 8" descr="Imagem1.png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0" name="Imagem 8" descr="Imagem1.png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1" name="Imagem 3" descr="Imagem1.png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2" name="Imagem 491" descr="Imagem1.png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3" name="Imagem 492" descr="Imagem1.png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4" name="Imagem 3" descr="Imagem1.png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5" name="Imagem 494" descr="Imagem1.png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6" name="Imagem 8" descr="Imagem1.png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7" name="Imagem 496" descr="Imagem1.png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8" name="Imagem 8" descr="Imagem1.png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499" name="Imagem 8" descr="Imagem1.png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0" name="Imagem 3" descr="Imagem1.png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1" name="Imagem 500" descr="Imagem1.png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2" name="Imagem 501" descr="Imagem1.png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3" name="Imagem 3" descr="Imagem1.png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4" name="Imagem 503" descr="Imagem1.png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5" name="Imagem 8" descr="Imagem1.png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6" name="Imagem 505" descr="Imagem1.png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7" name="Imagem 8" descr="Imagem1.png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8" name="Imagem 8" descr="Imagem1.png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09" name="Imagem 3" descr="Imagem1.png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0" name="Imagem 509" descr="Imagem1.png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1" name="Imagem 510" descr="Imagem1.png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2" name="Imagem 3" descr="Imagem1.png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3" name="Imagem 512" descr="Imagem1.png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4" name="Imagem 8" descr="Imagem1.png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5" name="Imagem 514" descr="Imagem1.png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6" name="Imagem 8" descr="Imagem1.png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7" name="Imagem 8" descr="Imagem1.png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8" name="Imagem 3" descr="Imagem1.png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19" name="Imagem 518" descr="Imagem1.png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20" name="Imagem 519" descr="Imagem1.png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21" name="Imagem 3" descr="Imagem1.png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22" name="Imagem 521" descr="Imagem1.png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23" name="Imagem 8" descr="Imagem1.png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24" name="Imagem 523" descr="Imagem1.png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25" name="Imagem 8" descr="Imagem1.png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26" name="Imagem 8" descr="Imagem1.png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27" name="Imagem 3" descr="Imagem1.png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28" name="Imagem 527" descr="Imagem1.png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29" name="Imagem 528" descr="Imagem1.png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30" name="Imagem 3" descr="Imagem1.png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1" name="Imagem 530" descr="Imagem1.png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2" name="Imagem 8" descr="Imagem1.png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33" name="Imagem 532" descr="Imagem1.png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4" name="Imagem 8" descr="Imagem1.png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5" name="Imagem 8" descr="Imagem1.png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36" name="Imagem 3" descr="Imagem1.png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7" name="Imagem 536" descr="Imagem1.png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38" name="Imagem 537" descr="Imagem1.png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39" name="Imagem 3" descr="Imagem1.png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40" name="Imagem 539" descr="Imagem1.png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41" name="Imagem 8" descr="Imagem1.png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2" name="Imagem 541" descr="Imagem1.png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3" name="Imagem 8" descr="Imagem1.png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4" name="Imagem 8" descr="Imagem1.png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5" name="Imagem 3" descr="Imagem1.png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6" name="Imagem 545" descr="Imagem1.png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7" name="Imagem 546" descr="Imagem1.png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8" name="Imagem 3" descr="Imagem1.png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49" name="Imagem 548" descr="Imagem1.png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0" name="Imagem 8" descr="Imagem1.png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1" name="Imagem 550" descr="Imagem1.png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2" name="Imagem 8" descr="Imagem1.png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3" name="Imagem 8" descr="Imagem1.png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4" name="Imagem 3" descr="Imagem1.png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5" name="Imagem 554" descr="Imagem1.png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6" name="Imagem 555" descr="Imagem1.png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7" name="Imagem 3" descr="Imagem1.png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8" name="Imagem 557" descr="Imagem1.png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59" name="Imagem 8" descr="Imagem1.png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0" name="Imagem 559" descr="Imagem1.png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1" name="Imagem 8" descr="Imagem1.png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2" name="Imagem 8" descr="Imagem1.png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3" name="Imagem 3" descr="Imagem1.png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4" name="Imagem 563" descr="Imagem1.png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5" name="Imagem 564" descr="Imagem1.png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6" name="Imagem 3" descr="Imagem1.png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7" name="Imagem 566" descr="Imagem1.png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8" name="Imagem 8" descr="Imagem1.png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69" name="Imagem 568" descr="Imagem1.png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0" name="Imagem 8" descr="Imagem1.png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1" name="Imagem 8" descr="Imagem1.png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2" name="Imagem 3" descr="Imagem1.png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3" name="Imagem 572" descr="Imagem1.png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4" name="Imagem 573" descr="Imagem1.png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5" name="Imagem 3" descr="Imagem1.png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6" name="Imagem 575" descr="Imagem1.png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77" name="Imagem 8" descr="Imagem1.png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78" name="Imagem 577" descr="Imagem1.png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79" name="Imagem 8" descr="Imagem1.png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0" name="Imagem 8" descr="Imagem1.png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81" name="Imagem 3" descr="Imagem1.png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2" name="Imagem 581" descr="Imagem1.png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3" name="Imagem 582" descr="Imagem1.png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84" name="Imagem 3" descr="Imagem1.png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5" name="Imagem 584" descr="Imagem1.png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6" name="Imagem 8" descr="Imagem1.png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87" name="Imagem 586" descr="Imagem1.png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8" name="Imagem 8" descr="Imagem1.png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89" name="Imagem 8" descr="Imagem1.png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90" name="Imagem 3" descr="Imagem1.png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91" name="Imagem 590" descr="Imagem1.png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92" name="Imagem 591" descr="Imagem1.png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593" name="Imagem 3" descr="Imagem1.png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94" name="Imagem 593" descr="Imagem1.png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595" name="Imagem 8" descr="Imagem1.png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96" name="Imagem 595" descr="Imagem1.png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97" name="Imagem 8" descr="Imagem1.png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98" name="Imagem 8" descr="Imagem1.png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599" name="Imagem 3" descr="Imagem1.png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0" name="Imagem 599" descr="Imagem1.png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1" name="Imagem 600" descr="Imagem1.png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2" name="Imagem 3" descr="Imagem1.png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3" name="Imagem 602" descr="Imagem1.png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4" name="Imagem 8" descr="Imagem1.png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5" name="Imagem 604" descr="Imagem1.png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6" name="Imagem 8" descr="Imagem1.png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7" name="Imagem 8" descr="Imagem1.png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8" name="Imagem 3" descr="Imagem1.png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09" name="Imagem 608" descr="Imagem1.png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0" name="Imagem 609" descr="Imagem1.png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1" name="Imagem 3" descr="Imagem1.png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2" name="Imagem 611" descr="Imagem1.png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3" name="Imagem 8" descr="Imagem1.png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4" name="Imagem 613" descr="Imagem1.png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5" name="Imagem 8" descr="Imagem1.png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6" name="Imagem 8" descr="Imagem1.png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7" name="Imagem 3" descr="Imagem1.png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8" name="Imagem 617" descr="Imagem1.png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19" name="Imagem 618" descr="Imagem1.png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0" name="Imagem 3" descr="Imagem1.png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1" name="Imagem 620" descr="Imagem1.png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2" name="Imagem 8" descr="Imagem1.png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3" name="Imagem 622" descr="Imagem1.png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4" name="Imagem 8" descr="Imagem1.png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5" name="Imagem 8" descr="Imagem1.png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6" name="Imagem 3" descr="Imagem1.png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7" name="Imagem 626" descr="Imagem1.png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8" name="Imagem 627" descr="Imagem1.png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29" name="Imagem 3" descr="Imagem1.png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30" name="Imagem 629" descr="Imagem1.png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117</xdr:row>
      <xdr:rowOff>0</xdr:rowOff>
    </xdr:from>
    <xdr:ext cx="0" cy="0"/>
    <xdr:pic>
      <xdr:nvPicPr>
        <xdr:cNvPr id="631" name="Imagem 8" descr="Imagem1.png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32" name="Imagem 631" descr="Imagem1.png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33" name="Imagem 8" descr="Imagem1.png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34" name="Imagem 8" descr="Imagem1.png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35" name="Imagem 3" descr="Imagem1.png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36" name="Imagem 635" descr="Imagem1.png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37" name="Imagem 636" descr="Imagem1.png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38" name="Imagem 3" descr="Imagem1.png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39" name="Imagem 638" descr="Imagem1.png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0" name="Imagem 8" descr="Imagem1.png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41" name="Imagem 640" descr="Imagem1.png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2" name="Imagem 8" descr="Imagem1.png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3" name="Imagem 8" descr="Imagem1.png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44" name="Imagem 3" descr="Imagem1.png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5" name="Imagem 644" descr="Imagem1.png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6" name="Imagem 645" descr="Imagem1.png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117</xdr:row>
      <xdr:rowOff>0</xdr:rowOff>
    </xdr:from>
    <xdr:ext cx="0" cy="0"/>
    <xdr:pic>
      <xdr:nvPicPr>
        <xdr:cNvPr id="647" name="Imagem 3" descr="Imagem1.png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8" name="Imagem 647" descr="Imagem1.png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117</xdr:row>
      <xdr:rowOff>0</xdr:rowOff>
    </xdr:from>
    <xdr:ext cx="0" cy="0"/>
    <xdr:pic>
      <xdr:nvPicPr>
        <xdr:cNvPr id="649" name="Imagem 8" descr="Imagem1.png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5869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0" name="Imagem 649" descr="Imagem1.png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1" name="Imagem 8" descr="Imagem1.png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2" name="Imagem 8" descr="Imagem1.png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3" name="Imagem 3" descr="Imagem1.png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4" name="Imagem 653" descr="Imagem1.png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5" name="Imagem 654" descr="Imagem1.png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6" name="Imagem 3" descr="Imagem1.png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7" name="Imagem 656" descr="Imagem1.png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8" name="Imagem 8" descr="Imagem1.png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59" name="Imagem 658" descr="Imagem1.png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0" name="Imagem 8" descr="Imagem1.png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1" name="Imagem 8" descr="Imagem1.png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2" name="Imagem 3" descr="Imagem1.png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3" name="Imagem 662" descr="Imagem1.png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4" name="Imagem 663" descr="Imagem1.png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5" name="Imagem 3" descr="Imagem1.png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6" name="Imagem 665" descr="Imagem1.png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7" name="Imagem 8" descr="Imagem1.png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8" name="Imagem 667" descr="Imagem1.png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69" name="Imagem 8" descr="Imagem1.png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0" name="Imagem 8" descr="Imagem1.png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1" name="Imagem 3" descr="Imagem1.png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2" name="Imagem 671" descr="Imagem1.png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3" name="Imagem 672" descr="Imagem1.png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4" name="Imagem 3" descr="Imagem1.png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5" name="Imagem 674" descr="Imagem1.png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6" name="Imagem 8" descr="Imagem1.png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7" name="Imagem 676" descr="Imagem1.png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8" name="Imagem 8" descr="Imagem1.png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79" name="Imagem 8" descr="Imagem1.png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0" name="Imagem 3" descr="Imagem1.png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1" name="Imagem 680" descr="Imagem1.png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2" name="Imagem 681" descr="Imagem1.png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3" name="Imagem 3" descr="Imagem1.png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4" name="Imagem 683" descr="Imagem1.png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685" name="Imagem 8" descr="Imagem1.png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686" name="Imagem 685" descr="Imagem1.png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87" name="Imagem 8" descr="Imagem1.png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88" name="Imagem 8" descr="Imagem1.png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689" name="Imagem 3" descr="Imagem1.png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0" name="Imagem 689" descr="Imagem1.png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1" name="Imagem 690" descr="Imagem1.png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692" name="Imagem 3" descr="Imagem1.png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3" name="Imagem 692" descr="Imagem1.png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4" name="Imagem 8" descr="Imagem1.png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695" name="Imagem 694" descr="Imagem1.png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6" name="Imagem 8" descr="Imagem1.png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7" name="Imagem 8" descr="Imagem1.png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698" name="Imagem 3" descr="Imagem1.png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699" name="Imagem 698" descr="Imagem1.png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00" name="Imagem 699" descr="Imagem1.png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01" name="Imagem 3" descr="Imagem1.png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02" name="Imagem 701" descr="Imagem1.png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03" name="Imagem 8" descr="Imagem1.png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4" name="Imagem 703" descr="Imagem1.png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5" name="Imagem 8" descr="Imagem1.png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6" name="Imagem 8" descr="Imagem1.png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7" name="Imagem 3" descr="Imagem1.png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8" name="Imagem 707" descr="Imagem1.png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09" name="Imagem 708" descr="Imagem1.png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0" name="Imagem 3" descr="Imagem1.png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1" name="Imagem 710" descr="Imagem1.png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2" name="Imagem 8" descr="Imagem1.png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3" name="Imagem 712" descr="Imagem1.png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4" name="Imagem 8" descr="Imagem1.png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5" name="Imagem 8" descr="Imagem1.png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6" name="Imagem 3" descr="Imagem1.png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7" name="Imagem 716" descr="Imagem1.png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8" name="Imagem 717" descr="Imagem1.png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19" name="Imagem 3" descr="Imagem1.png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0" name="Imagem 719" descr="Imagem1.png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1" name="Imagem 8" descr="Imagem1.png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2" name="Imagem 721" descr="Imagem1.png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3" name="Imagem 8" descr="Imagem1.png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4" name="Imagem 8" descr="Imagem1.png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5" name="Imagem 3" descr="Imagem1.png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6" name="Imagem 725" descr="Imagem1.png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7" name="Imagem 726" descr="Imagem1.png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8" name="Imagem 3" descr="Imagem1.png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29" name="Imagem 728" descr="Imagem1.png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0" name="Imagem 8" descr="Imagem1.png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1" name="Imagem 730" descr="Imagem1.png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2" name="Imagem 8" descr="Imagem1.png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3" name="Imagem 8" descr="Imagem1.png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4" name="Imagem 3" descr="Imagem1.png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5" name="Imagem 734" descr="Imagem1.png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6" name="Imagem 735" descr="Imagem1.png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7" name="Imagem 3" descr="Imagem1.png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8" name="Imagem 737" descr="Imagem1.png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39" name="Imagem 8" descr="Imagem1.png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40" name="Imagem 739" descr="Imagem1.png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1" name="Imagem 8" descr="Imagem1.png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2" name="Imagem 8" descr="Imagem1.png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43" name="Imagem 3" descr="Imagem1.png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4" name="Imagem 743" descr="Imagem1.png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5" name="Imagem 744" descr="Imagem1.png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46" name="Imagem 3" descr="Imagem1.png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7" name="Imagem 746" descr="Imagem1.png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48" name="Imagem 8" descr="Imagem1.png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49" name="Imagem 748" descr="Imagem1.png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0" name="Imagem 8" descr="Imagem1.png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1" name="Imagem 8" descr="Imagem1.png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52" name="Imagem 3" descr="Imagem1.png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3" name="Imagem 752" descr="Imagem1.png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4" name="Imagem 753" descr="Imagem1.png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55" name="Imagem 3" descr="Imagem1.png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6" name="Imagem 755" descr="Imagem1.png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57" name="Imagem 8" descr="Imagem1.png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58" name="Imagem 757" descr="Imagem1.png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59" name="Imagem 8" descr="Imagem1.png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0" name="Imagem 8" descr="Imagem1.png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1" name="Imagem 3" descr="Imagem1.png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2" name="Imagem 761" descr="Imagem1.png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3" name="Imagem 762" descr="Imagem1.png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4" name="Imagem 3" descr="Imagem1.png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5" name="Imagem 764" descr="Imagem1.png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6" name="Imagem 8" descr="Imagem1.png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7" name="Imagem 766" descr="Imagem1.png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8" name="Imagem 8" descr="Imagem1.png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69" name="Imagem 8" descr="Imagem1.png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0" name="Imagem 3" descr="Imagem1.png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1" name="Imagem 770" descr="Imagem1.png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2" name="Imagem 771" descr="Imagem1.png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3" name="Imagem 3" descr="Imagem1.png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4" name="Imagem 773" descr="Imagem1.png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5" name="Imagem 8" descr="Imagem1.png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6" name="Imagem 775" descr="Imagem1.png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7" name="Imagem 8" descr="Imagem1.png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8" name="Imagem 8" descr="Imagem1.png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79" name="Imagem 3" descr="Imagem1.png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0" name="Imagem 779" descr="Imagem1.png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1" name="Imagem 780" descr="Imagem1.png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2" name="Imagem 3" descr="Imagem1.png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3" name="Imagem 782" descr="Imagem1.png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4" name="Imagem 8" descr="Imagem1.png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5" name="Imagem 784" descr="Imagem1.png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6" name="Imagem 8" descr="Imagem1.png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7" name="Imagem 8" descr="Imagem1.png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8" name="Imagem 3" descr="Imagem1.png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89" name="Imagem 788" descr="Imagem1.png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90" name="Imagem 789" descr="Imagem1.png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91" name="Imagem 3" descr="Imagem1.png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92" name="Imagem 791" descr="Imagem1.png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793" name="Imagem 8" descr="Imagem1.png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94" name="Imagem 793" descr="Imagem1.png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95" name="Imagem 8" descr="Imagem1.png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96" name="Imagem 8" descr="Imagem1.png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797" name="Imagem 3" descr="Imagem1.png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98" name="Imagem 797" descr="Imagem1.png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799" name="Imagem 798" descr="Imagem1.png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00" name="Imagem 3" descr="Imagem1.png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1" name="Imagem 800" descr="Imagem1.png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2" name="Imagem 8" descr="Imagem1.png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03" name="Imagem 802" descr="Imagem1.png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4" name="Imagem 8" descr="Imagem1.png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5" name="Imagem 8" descr="Imagem1.png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06" name="Imagem 3" descr="Imagem1.png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7" name="Imagem 806" descr="Imagem1.png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08" name="Imagem 807" descr="Imagem1.png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09" name="Imagem 3" descr="Imagem1.png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10" name="Imagem 809" descr="Imagem1.png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11" name="Imagem 8" descr="Imagem1.png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2" name="Imagem 811" descr="Imagem1.png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3" name="Imagem 8" descr="Imagem1.png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4" name="Imagem 8" descr="Imagem1.png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5" name="Imagem 3" descr="Imagem1.png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6" name="Imagem 815" descr="Imagem1.png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7" name="Imagem 816" descr="Imagem1.png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8" name="Imagem 3" descr="Imagem1.png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19" name="Imagem 818" descr="Imagem1.png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0" name="Imagem 8" descr="Imagem1.png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1" name="Imagem 820" descr="Imagem1.png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2" name="Imagem 8" descr="Imagem1.png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3" name="Imagem 8" descr="Imagem1.png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4" name="Imagem 3" descr="Imagem1.png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5" name="Imagem 824" descr="Imagem1.png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6" name="Imagem 825" descr="Imagem1.png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7" name="Imagem 3" descr="Imagem1.png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8" name="Imagem 827" descr="Imagem1.png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29" name="Imagem 8" descr="Imagem1.png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0" name="Imagem 829" descr="Imagem1.png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1" name="Imagem 8" descr="Imagem1.png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2" name="Imagem 8" descr="Imagem1.png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3" name="Imagem 3" descr="Imagem1.png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4" name="Imagem 833" descr="Imagem1.png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5" name="Imagem 834" descr="Imagem1.png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6" name="Imagem 3" descr="Imagem1.png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7" name="Imagem 836" descr="Imagem1.png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8" name="Imagem 8" descr="Imagem1.png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39" name="Imagem 838" descr="Imagem1.png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0" name="Imagem 8" descr="Imagem1.png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1" name="Imagem 8" descr="Imagem1.png">
          <a:extLst>
            <a:ext uri="{FF2B5EF4-FFF2-40B4-BE49-F238E27FC236}">
              <a16:creationId xmlns:a16="http://schemas.microsoft.com/office/drawing/2014/main" id="{00000000-0008-0000-02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2" name="Imagem 3" descr="Imagem1.png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3" name="Imagem 842" descr="Imagem1.png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4" name="Imagem 843" descr="Imagem1.png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5" name="Imagem 3" descr="Imagem1.png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6" name="Imagem 845" descr="Imagem1.png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47" name="Imagem 8" descr="Imagem1.png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48" name="Imagem 847" descr="Imagem1.png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49" name="Imagem 8" descr="Imagem1.png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0" name="Imagem 8" descr="Imagem1.png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51" name="Imagem 3" descr="Imagem1.png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2" name="Imagem 851" descr="Imagem1.png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3" name="Imagem 852" descr="Imagem1.png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54" name="Imagem 3" descr="Imagem1.png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5" name="Imagem 854" descr="Imagem1.png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6" name="Imagem 8" descr="Imagem1.png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57" name="Imagem 856" descr="Imagem1.png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8" name="Imagem 8" descr="Imagem1.png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59" name="Imagem 8" descr="Imagem1.png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60" name="Imagem 3" descr="Imagem1.png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61" name="Imagem 860" descr="Imagem1.png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62" name="Imagem 861" descr="Imagem1.png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863" name="Imagem 3" descr="Imagem1.png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64" name="Imagem 863" descr="Imagem1.png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865" name="Imagem 8" descr="Imagem1.png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66" name="Imagem 865" descr="Imagem1.png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67" name="Imagem 8" descr="Imagem1.png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68" name="Imagem 8" descr="Imagem1.png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69" name="Imagem 3" descr="Imagem1.png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0" name="Imagem 869" descr="Imagem1.png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1" name="Imagem 870" descr="Imagem1.png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2" name="Imagem 3" descr="Imagem1.png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3" name="Imagem 872" descr="Imagem1.png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4" name="Imagem 8" descr="Imagem1.png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5" name="Imagem 874" descr="Imagem1.png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6" name="Imagem 8" descr="Imagem1.png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7" name="Imagem 8" descr="Imagem1.png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8" name="Imagem 3" descr="Imagem1.png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79" name="Imagem 878" descr="Imagem1.png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0" name="Imagem 879" descr="Imagem1.png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1" name="Imagem 3" descr="Imagem1.png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2" name="Imagem 881" descr="Imagem1.png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3" name="Imagem 8" descr="Imagem1.png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4" name="Imagem 883" descr="Imagem1.png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5" name="Imagem 8" descr="Imagem1.png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6" name="Imagem 8" descr="Imagem1.png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7" name="Imagem 3" descr="Imagem1.png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8" name="Imagem 887" descr="Imagem1.png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89" name="Imagem 888" descr="Imagem1.png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0" name="Imagem 3" descr="Imagem1.png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1" name="Imagem 890" descr="Imagem1.png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2" name="Imagem 8" descr="Imagem1.png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3" name="Imagem 892" descr="Imagem1.png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4" name="Imagem 8" descr="Imagem1.png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5" name="Imagem 8" descr="Imagem1.png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6" name="Imagem 3" descr="Imagem1.png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7" name="Imagem 896" descr="Imagem1.png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8" name="Imagem 897" descr="Imagem1.png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899" name="Imagem 3" descr="Imagem1.png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00" name="Imagem 899" descr="Imagem1.png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01" name="Imagem 8" descr="Imagem1.png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02" name="Imagem 901" descr="Imagem1.png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03" name="Imagem 8" descr="Imagem1.png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04" name="Imagem 8" descr="Imagem1.png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05" name="Imagem 3" descr="Imagem1.png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06" name="Imagem 905" descr="Imagem1.png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07" name="Imagem 906" descr="Imagem1.png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08" name="Imagem 3" descr="Imagem1.png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09" name="Imagem 908" descr="Imagem1.png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0" name="Imagem 8" descr="Imagem1.png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11" name="Imagem 910" descr="Imagem1.png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2" name="Imagem 8" descr="Imagem1.png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3" name="Imagem 8" descr="Imagem1.png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14" name="Imagem 3" descr="Imagem1.png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5" name="Imagem 914" descr="Imagem1.png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6" name="Imagem 915" descr="Imagem1.png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17" name="Imagem 3" descr="Imagem1.png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8" name="Imagem 917" descr="Imagem1.png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19" name="Imagem 8" descr="Imagem1.png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0" name="Imagem 919" descr="Imagem1.png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1" name="Imagem 8" descr="Imagem1.png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2" name="Imagem 8" descr="Imagem1.png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3" name="Imagem 3" descr="Imagem1.png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4" name="Imagem 923" descr="Imagem1.png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5" name="Imagem 924" descr="Imagem1.png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6" name="Imagem 3" descr="Imagem1.png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7" name="Imagem 926" descr="Imagem1.png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8" name="Imagem 8" descr="Imagem1.png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29" name="Imagem 928" descr="Imagem1.png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0" name="Imagem 8" descr="Imagem1.png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1" name="Imagem 8" descr="Imagem1.png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2" name="Imagem 3" descr="Imagem1.png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3" name="Imagem 932" descr="Imagem1.png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4" name="Imagem 933" descr="Imagem1.png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5" name="Imagem 3" descr="Imagem1.png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6" name="Imagem 935" descr="Imagem1.png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7" name="Imagem 8" descr="Imagem1.png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8" name="Imagem 937" descr="Imagem1.png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39" name="Imagem 8" descr="Imagem1.png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0" name="Imagem 8" descr="Imagem1.png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1" name="Imagem 3" descr="Imagem1.png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2" name="Imagem 941" descr="Imagem1.png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3" name="Imagem 942" descr="Imagem1.png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4" name="Imagem 3" descr="Imagem1.png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5" name="Imagem 944" descr="Imagem1.png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6" name="Imagem 8" descr="Imagem1.png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7" name="Imagem 946" descr="Imagem1.png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8" name="Imagem 8" descr="Imagem1.png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49" name="Imagem 8" descr="Imagem1.png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0" name="Imagem 3" descr="Imagem1.png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1" name="Imagem 950" descr="Imagem1.png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2" name="Imagem 951" descr="Imagem1.png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3" name="Imagem 3" descr="Imagem1.png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4" name="Imagem 953" descr="Imagem1.png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55" name="Imagem 8" descr="Imagem1.png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56" name="Imagem 955" descr="Imagem1.png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57" name="Imagem 8" descr="Imagem1.png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58" name="Imagem 8" descr="Imagem1.png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59" name="Imagem 3" descr="Imagem1.png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0" name="Imagem 959" descr="Imagem1.png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1" name="Imagem 960" descr="Imagem1.png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62" name="Imagem 3" descr="Imagem1.png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3" name="Imagem 962" descr="Imagem1.png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4" name="Imagem 8" descr="Imagem1.png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65" name="Imagem 964" descr="Imagem1.png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6" name="Imagem 8" descr="Imagem1.png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7" name="Imagem 8" descr="Imagem1.png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68" name="Imagem 3" descr="Imagem1.png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69" name="Imagem 968" descr="Imagem1.png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70" name="Imagem 969" descr="Imagem1.png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971" name="Imagem 3" descr="Imagem1.png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72" name="Imagem 971" descr="Imagem1.png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973" name="Imagem 8" descr="Imagem1.png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4" name="Imagem 973" descr="Imagem1.png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5" name="Imagem 8" descr="Imagem1.png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6" name="Imagem 8" descr="Imagem1.png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7" name="Imagem 3" descr="Imagem1.png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8" name="Imagem 977" descr="Imagem1.png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79" name="Imagem 978" descr="Imagem1.png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0" name="Imagem 3" descr="Imagem1.png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1" name="Imagem 980" descr="Imagem1.png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2" name="Imagem 8" descr="Imagem1.png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3" name="Imagem 982" descr="Imagem1.png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4" name="Imagem 8" descr="Imagem1.png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5" name="Imagem 8" descr="Imagem1.png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6" name="Imagem 3" descr="Imagem1.png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7" name="Imagem 986" descr="Imagem1.png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8" name="Imagem 987" descr="Imagem1.png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89" name="Imagem 3" descr="Imagem1.png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0" name="Imagem 989" descr="Imagem1.png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1" name="Imagem 8" descr="Imagem1.png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2" name="Imagem 991" descr="Imagem1.png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3" name="Imagem 8" descr="Imagem1.png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4" name="Imagem 8" descr="Imagem1.png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5" name="Imagem 3" descr="Imagem1.png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6" name="Imagem 995" descr="Imagem1.png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7" name="Imagem 996" descr="Imagem1.png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8" name="Imagem 3" descr="Imagem1.png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999" name="Imagem 998" descr="Imagem1.png">
          <a:extLst>
            <a:ext uri="{FF2B5EF4-FFF2-40B4-BE49-F238E27FC236}">
              <a16:creationId xmlns:a16="http://schemas.microsoft.com/office/drawing/2014/main" id="{00000000-0008-0000-02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0" name="Imagem 8" descr="Imagem1.png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1" name="Imagem 1000" descr="Imagem1.png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2" name="Imagem 8" descr="Imagem1.png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3" name="Imagem 8" descr="Imagem1.png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4" name="Imagem 3" descr="Imagem1.png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5" name="Imagem 1004" descr="Imagem1.png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6" name="Imagem 1005" descr="Imagem1.png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7" name="Imagem 3" descr="Imagem1.png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8" name="Imagem 1007" descr="Imagem1.png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09" name="Imagem 8" descr="Imagem1.png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10" name="Imagem 1009" descr="Imagem1.png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1" name="Imagem 8" descr="Imagem1.png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2" name="Imagem 8" descr="Imagem1.png">
          <a:extLst>
            <a:ext uri="{FF2B5EF4-FFF2-40B4-BE49-F238E27FC236}">
              <a16:creationId xmlns:a16="http://schemas.microsoft.com/office/drawing/2014/main" id="{00000000-0008-0000-02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13" name="Imagem 3" descr="Imagem1.png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4" name="Imagem 1013" descr="Imagem1.png">
          <a:extLst>
            <a:ext uri="{FF2B5EF4-FFF2-40B4-BE49-F238E27FC236}">
              <a16:creationId xmlns:a16="http://schemas.microsoft.com/office/drawing/2014/main" id="{00000000-0008-0000-02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5" name="Imagem 1014" descr="Imagem1.png">
          <a:extLst>
            <a:ext uri="{FF2B5EF4-FFF2-40B4-BE49-F238E27FC236}">
              <a16:creationId xmlns:a16="http://schemas.microsoft.com/office/drawing/2014/main" id="{00000000-0008-0000-02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16" name="Imagem 3" descr="Imagem1.png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7" name="Imagem 1016" descr="Imagem1.png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18" name="Imagem 8" descr="Imagem1.png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19" name="Imagem 1018" descr="Imagem1.png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0" name="Imagem 8" descr="Imagem1.png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1" name="Imagem 8" descr="Imagem1.png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22" name="Imagem 3" descr="Imagem1.png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3" name="Imagem 1022" descr="Imagem1.png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4" name="Imagem 1023" descr="Imagem1.png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25" name="Imagem 3" descr="Imagem1.png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6" name="Imagem 1025" descr="Imagem1.pn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27" name="Imagem 8" descr="Imagem1.png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28" name="Imagem 1027" descr="Imagem1.png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29" name="Imagem 8" descr="Imagem1.png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0" name="Imagem 8" descr="Imagem1.png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1" name="Imagem 3" descr="Imagem1.png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2" name="Imagem 1031" descr="Imagem1.png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3" name="Imagem 1032" descr="Imagem1.png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4" name="Imagem 3" descr="Imagem1.png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5" name="Imagem 1034" descr="Imagem1.png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6" name="Imagem 8" descr="Imagem1.png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7" name="Imagem 1036" descr="Imagem1.png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8" name="Imagem 8" descr="Imagem1.png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39" name="Imagem 8" descr="Imagem1.png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0" name="Imagem 3" descr="Imagem1.png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1" name="Imagem 1040" descr="Imagem1.png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2" name="Imagem 1041" descr="Imagem1.png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3" name="Imagem 3" descr="Imagem1.png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4" name="Imagem 1043" descr="Imagem1.png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5" name="Imagem 8" descr="Imagem1.png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6" name="Imagem 1045" descr="Imagem1.png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7" name="Imagem 8" descr="Imagem1.png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8" name="Imagem 8" descr="Imagem1.png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49" name="Imagem 3" descr="Imagem1.png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0" name="Imagem 1049" descr="Imagem1.png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1" name="Imagem 1050" descr="Imagem1.png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2" name="Imagem 3" descr="Imagem1.png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3" name="Imagem 1052" descr="Imagem1.png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4" name="Imagem 8" descr="Imagem1.png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5" name="Imagem 1054" descr="Imagem1.png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6" name="Imagem 8" descr="Imagem1.png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7" name="Imagem 8" descr="Imagem1.png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8" name="Imagem 3" descr="Imagem1.png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59" name="Imagem 1058" descr="Imagem1.png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60" name="Imagem 1059" descr="Imagem1.png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61" name="Imagem 3" descr="Imagem1.png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62" name="Imagem 1061" descr="Imagem1.png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63" name="Imagem 8" descr="Imagem1.png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64" name="Imagem 1063" descr="Imagem1.png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65" name="Imagem 8" descr="Imagem1.png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66" name="Imagem 8" descr="Imagem1.png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67" name="Imagem 3" descr="Imagem1.png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68" name="Imagem 1067" descr="Imagem1.png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69" name="Imagem 1068" descr="Imagem1.png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70" name="Imagem 3" descr="Imagem1.png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1" name="Imagem 1070" descr="Imagem1.png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2" name="Imagem 8" descr="Imagem1.png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73" name="Imagem 1072" descr="Imagem1.png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4" name="Imagem 8" descr="Imagem1.png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5" name="Imagem 8" descr="Imagem1.png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76" name="Imagem 3" descr="Imagem1.png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7" name="Imagem 1076" descr="Imagem1.png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78" name="Imagem 1077" descr="Imagem1.png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079" name="Imagem 3" descr="Imagem1.png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80" name="Imagem 1079" descr="Imagem1.png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081" name="Imagem 8" descr="Imagem1.png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2" name="Imagem 1081" descr="Imagem1.png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3" name="Imagem 8" descr="Imagem1.png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4" name="Imagem 8" descr="Imagem1.png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5" name="Imagem 3" descr="Imagem1.png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6" name="Imagem 1085" descr="Imagem1.png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7" name="Imagem 1086" descr="Imagem1.png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8" name="Imagem 3" descr="Imagem1.png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89" name="Imagem 1088" descr="Imagem1.png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0" name="Imagem 8" descr="Imagem1.png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1" name="Imagem 1090" descr="Imagem1.png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2" name="Imagem 8" descr="Imagem1.png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3" name="Imagem 8" descr="Imagem1.png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4" name="Imagem 3" descr="Imagem1.png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5" name="Imagem 1094" descr="Imagem1.png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6" name="Imagem 1095" descr="Imagem1.png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7" name="Imagem 3" descr="Imagem1.png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8" name="Imagem 1097" descr="Imagem1.png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099" name="Imagem 8" descr="Imagem1.png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0" name="Imagem 1099" descr="Imagem1.png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1" name="Imagem 8" descr="Imagem1.png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2" name="Imagem 8" descr="Imagem1.png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3" name="Imagem 3" descr="Imagem1.png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4" name="Imagem 1103" descr="Imagem1.png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5" name="Imagem 1104" descr="Imagem1.png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6" name="Imagem 3" descr="Imagem1.png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7" name="Imagem 1106" descr="Imagem1.png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8" name="Imagem 8" descr="Imagem1.png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09" name="Imagem 1108" descr="Imagem1.png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0" name="Imagem 8" descr="Imagem1.png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1" name="Imagem 8" descr="Imagem1.png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2" name="Imagem 3" descr="Imagem1.png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3" name="Imagem 1112" descr="Imagem1.png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4" name="Imagem 1113" descr="Imagem1.png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5" name="Imagem 3" descr="Imagem1.png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6" name="Imagem 1115" descr="Imagem1.png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17" name="Imagem 8" descr="Imagem1.png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18" name="Imagem 1117" descr="Imagem1.png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19" name="Imagem 8" descr="Imagem1.png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0" name="Imagem 8" descr="Imagem1.png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21" name="Imagem 3" descr="Imagem1.png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2" name="Imagem 1121" descr="Imagem1.png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3" name="Imagem 1122" descr="Imagem1.png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24" name="Imagem 3" descr="Imagem1.png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5" name="Imagem 1124" descr="Imagem1.png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6" name="Imagem 8" descr="Imagem1.png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27" name="Imagem 1126" descr="Imagem1.png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8" name="Imagem 8" descr="Imagem1.png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29" name="Imagem 8" descr="Imagem1.png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30" name="Imagem 3" descr="Imagem1.png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31" name="Imagem 1130" descr="Imagem1.png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32" name="Imagem 1131" descr="Imagem1.png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33" name="Imagem 3" descr="Imagem1.png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34" name="Imagem 1133" descr="Imagem1.png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35" name="Imagem 8" descr="Imagem1.png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36" name="Imagem 1135" descr="Imagem1.png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37" name="Imagem 8" descr="Imagem1.png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38" name="Imagem 8" descr="Imagem1.png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39" name="Imagem 3" descr="Imagem1.png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0" name="Imagem 1139" descr="Imagem1.png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1" name="Imagem 1140" descr="Imagem1.png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2" name="Imagem 3" descr="Imagem1.png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3" name="Imagem 1142" descr="Imagem1.png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4" name="Imagem 8" descr="Imagem1.png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5" name="Imagem 1144" descr="Imagem1.png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6" name="Imagem 8" descr="Imagem1.png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7" name="Imagem 8" descr="Imagem1.png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8" name="Imagem 3" descr="Imagem1.png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49" name="Imagem 1148" descr="Imagem1.png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0" name="Imagem 1149" descr="Imagem1.png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1" name="Imagem 3" descr="Imagem1.png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2" name="Imagem 1151" descr="Imagem1.png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3" name="Imagem 8" descr="Imagem1.png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4" name="Imagem 1153" descr="Imagem1.png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5" name="Imagem 8" descr="Imagem1.png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6" name="Imagem 8" descr="Imagem1.png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7" name="Imagem 3" descr="Imagem1.png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8" name="Imagem 1157" descr="Imagem1.png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59" name="Imagem 1158" descr="Imagem1.png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0" name="Imagem 3" descr="Imagem1.png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1" name="Imagem 1160" descr="Imagem1.png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2" name="Imagem 8" descr="Imagem1.png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3" name="Imagem 1162" descr="Imagem1.png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4" name="Imagem 8" descr="Imagem1.png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5" name="Imagem 8" descr="Imagem1.png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6" name="Imagem 3" descr="Imagem1.png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7" name="Imagem 1166" descr="Imagem1.png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8" name="Imagem 1167" descr="Imagem1.png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69" name="Imagem 3" descr="Imagem1.png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70" name="Imagem 1169" descr="Imagem1.png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71" name="Imagem 8" descr="Imagem1.png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72" name="Imagem 1171" descr="Imagem1.png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73" name="Imagem 8" descr="Imagem1.png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74" name="Imagem 8" descr="Imagem1.png">
          <a:extLst>
            <a:ext uri="{FF2B5EF4-FFF2-40B4-BE49-F238E27FC236}">
              <a16:creationId xmlns:a16="http://schemas.microsoft.com/office/drawing/2014/main" id="{00000000-0008-0000-02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75" name="Imagem 3" descr="Imagem1.png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76" name="Imagem 1175" descr="Imagem1.png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77" name="Imagem 1176" descr="Imagem1.png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78" name="Imagem 3" descr="Imagem1.png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79" name="Imagem 1178" descr="Imagem1.png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0" name="Imagem 8" descr="Imagem1.png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81" name="Imagem 1180" descr="Imagem1.png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2" name="Imagem 8" descr="Imagem1.png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3" name="Imagem 8" descr="Imagem1.png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84" name="Imagem 3" descr="Imagem1.png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5" name="Imagem 1184" descr="Imagem1.png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6" name="Imagem 1185" descr="Imagem1.png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187" name="Imagem 3" descr="Imagem1.png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8" name="Imagem 1187" descr="Imagem1.png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189" name="Imagem 8" descr="Imagem1.png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0" name="Imagem 1189" descr="Imagem1.png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1" name="Imagem 8" descr="Imagem1.png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2" name="Imagem 8" descr="Imagem1.png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3" name="Imagem 3" descr="Imagem1.png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4" name="Imagem 1193" descr="Imagem1.png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5" name="Imagem 1194" descr="Imagem1.png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6" name="Imagem 3" descr="Imagem1.png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7" name="Imagem 1196" descr="Imagem1.png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8" name="Imagem 8" descr="Imagem1.png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199" name="Imagem 1198" descr="Imagem1.png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0" name="Imagem 8" descr="Imagem1.png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1" name="Imagem 8" descr="Imagem1.png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2" name="Imagem 3" descr="Imagem1.png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3" name="Imagem 1202" descr="Imagem1.png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4" name="Imagem 1203" descr="Imagem1.png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5" name="Imagem 3" descr="Imagem1.png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6" name="Imagem 1205" descr="Imagem1.png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7" name="Imagem 8" descr="Imagem1.png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8" name="Imagem 1207" descr="Imagem1.png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09" name="Imagem 8" descr="Imagem1.png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0" name="Imagem 8" descr="Imagem1.png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1" name="Imagem 3" descr="Imagem1.png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2" name="Imagem 1211" descr="Imagem1.png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3" name="Imagem 1212" descr="Imagem1.png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4" name="Imagem 3" descr="Imagem1.png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5" name="Imagem 1214" descr="Imagem1.png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6" name="Imagem 8" descr="Imagem1.png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7" name="Imagem 1216" descr="Imagem1.png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8" name="Imagem 8" descr="Imagem1.png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19" name="Imagem 8" descr="Imagem1.png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0" name="Imagem 3" descr="Imagem1.png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1" name="Imagem 1220" descr="Imagem1.png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2" name="Imagem 1221" descr="Imagem1.png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3" name="Imagem 3" descr="Imagem1.png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4" name="Imagem 1223" descr="Imagem1.png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25" name="Imagem 8" descr="Imagem1.png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26" name="Imagem 1225" descr="Imagem1.png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27" name="Imagem 8" descr="Imagem1.png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28" name="Imagem 8" descr="Imagem1.png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29" name="Imagem 3" descr="Imagem1.png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0" name="Imagem 1229" descr="Imagem1.png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1" name="Imagem 1230" descr="Imagem1.png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32" name="Imagem 3" descr="Imagem1.png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3" name="Imagem 1232" descr="Imagem1.png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4" name="Imagem 8" descr="Imagem1.png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35" name="Imagem 1234" descr="Imagem1.png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6" name="Imagem 8" descr="Imagem1.png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7" name="Imagem 8" descr="Imagem1.png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38" name="Imagem 3" descr="Imagem1.png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39" name="Imagem 1238" descr="Imagem1.png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40" name="Imagem 1239" descr="Imagem1.png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41" name="Imagem 3" descr="Imagem1.png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42" name="Imagem 1241" descr="Imagem1.png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43" name="Imagem 8" descr="Imagem1.png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4" name="Imagem 1243" descr="Imagem1.png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5" name="Imagem 8" descr="Imagem1.png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6" name="Imagem 8" descr="Imagem1.png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7" name="Imagem 3" descr="Imagem1.png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8" name="Imagem 1247" descr="Imagem1.png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49" name="Imagem 1248" descr="Imagem1.png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0" name="Imagem 3" descr="Imagem1.png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1" name="Imagem 1250" descr="Imagem1.png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2" name="Imagem 8" descr="Imagem1.png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3" name="Imagem 1252" descr="Imagem1.png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4" name="Imagem 8" descr="Imagem1.png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5" name="Imagem 8" descr="Imagem1.png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6" name="Imagem 3" descr="Imagem1.png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7" name="Imagem 1256" descr="Imagem1.png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8" name="Imagem 1257" descr="Imagem1.png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59" name="Imagem 3" descr="Imagem1.png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0" name="Imagem 1259" descr="Imagem1.png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1" name="Imagem 8" descr="Imagem1.png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2" name="Imagem 1261" descr="Imagem1.png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3" name="Imagem 8" descr="Imagem1.png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4" name="Imagem 8" descr="Imagem1.png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5" name="Imagem 3" descr="Imagem1.png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6" name="Imagem 1265" descr="Imagem1.png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7" name="Imagem 1266" descr="Imagem1.png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8" name="Imagem 3" descr="Imagem1.png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69" name="Imagem 1268" descr="Imagem1.png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0" name="Imagem 8" descr="Imagem1.png">
          <a:extLst>
            <a:ext uri="{FF2B5EF4-FFF2-40B4-BE49-F238E27FC236}">
              <a16:creationId xmlns:a16="http://schemas.microsoft.com/office/drawing/2014/main" id="{00000000-0008-0000-02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1" name="Imagem 1270" descr="Imagem1.png">
          <a:extLst>
            <a:ext uri="{FF2B5EF4-FFF2-40B4-BE49-F238E27FC236}">
              <a16:creationId xmlns:a16="http://schemas.microsoft.com/office/drawing/2014/main" id="{00000000-0008-0000-02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2" name="Imagem 8" descr="Imagem1.png">
          <a:extLst>
            <a:ext uri="{FF2B5EF4-FFF2-40B4-BE49-F238E27FC236}">
              <a16:creationId xmlns:a16="http://schemas.microsoft.com/office/drawing/2014/main" id="{00000000-0008-0000-02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3" name="Imagem 8" descr="Imagem1.png">
          <a:extLst>
            <a:ext uri="{FF2B5EF4-FFF2-40B4-BE49-F238E27FC236}">
              <a16:creationId xmlns:a16="http://schemas.microsoft.com/office/drawing/2014/main" id="{00000000-0008-0000-02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4" name="Imagem 3" descr="Imagem1.png">
          <a:extLst>
            <a:ext uri="{FF2B5EF4-FFF2-40B4-BE49-F238E27FC236}">
              <a16:creationId xmlns:a16="http://schemas.microsoft.com/office/drawing/2014/main" id="{00000000-0008-0000-02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5" name="Imagem 1274" descr="Imagem1.png">
          <a:extLst>
            <a:ext uri="{FF2B5EF4-FFF2-40B4-BE49-F238E27FC236}">
              <a16:creationId xmlns:a16="http://schemas.microsoft.com/office/drawing/2014/main" id="{00000000-0008-0000-02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6" name="Imagem 1275" descr="Imagem1.png">
          <a:extLst>
            <a:ext uri="{FF2B5EF4-FFF2-40B4-BE49-F238E27FC236}">
              <a16:creationId xmlns:a16="http://schemas.microsoft.com/office/drawing/2014/main" id="{00000000-0008-0000-02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7" name="Imagem 3" descr="Imagem1.png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8" name="Imagem 1277" descr="Imagem1.png">
          <a:extLst>
            <a:ext uri="{FF2B5EF4-FFF2-40B4-BE49-F238E27FC236}">
              <a16:creationId xmlns:a16="http://schemas.microsoft.com/office/drawing/2014/main" id="{00000000-0008-0000-02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79" name="Imagem 8" descr="Imagem1.png">
          <a:extLst>
            <a:ext uri="{FF2B5EF4-FFF2-40B4-BE49-F238E27FC236}">
              <a16:creationId xmlns:a16="http://schemas.microsoft.com/office/drawing/2014/main" id="{00000000-0008-0000-02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80" name="Imagem 1279" descr="Imagem1.png">
          <a:extLst>
            <a:ext uri="{FF2B5EF4-FFF2-40B4-BE49-F238E27FC236}">
              <a16:creationId xmlns:a16="http://schemas.microsoft.com/office/drawing/2014/main" id="{00000000-0008-0000-02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1" name="Imagem 8" descr="Imagem1.png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2" name="Imagem 8" descr="Imagem1.png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83" name="Imagem 3" descr="Imagem1.png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4" name="Imagem 1283" descr="Imagem1.png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5" name="Imagem 1284" descr="Imagem1.png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86" name="Imagem 3" descr="Imagem1.png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7" name="Imagem 1286" descr="Imagem1.png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88" name="Imagem 8" descr="Imagem1.png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89" name="Imagem 1288" descr="Imagem1.png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0" name="Imagem 8" descr="Imagem1.png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1" name="Imagem 8" descr="Imagem1.png">
          <a:extLst>
            <a:ext uri="{FF2B5EF4-FFF2-40B4-BE49-F238E27FC236}">
              <a16:creationId xmlns:a16="http://schemas.microsoft.com/office/drawing/2014/main" id="{00000000-0008-0000-02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92" name="Imagem 3" descr="Imagem1.png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3" name="Imagem 1292" descr="Imagem1.png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4" name="Imagem 1293" descr="Imagem1.png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295" name="Imagem 3" descr="Imagem1.png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6" name="Imagem 1295" descr="Imagem1.png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297" name="Imagem 8" descr="Imagem1.png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98" name="Imagem 1297" descr="Imagem1.png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299" name="Imagem 8" descr="Imagem1.png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0" name="Imagem 8" descr="Imagem1.png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1" name="Imagem 3" descr="Imagem1.png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2" name="Imagem 1301" descr="Imagem1.png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3" name="Imagem 1302" descr="Imagem1.png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4" name="Imagem 3" descr="Imagem1.png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5" name="Imagem 1304" descr="Imagem1.png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6" name="Imagem 8" descr="Imagem1.png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7" name="Imagem 1306" descr="Imagem1.png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8" name="Imagem 8" descr="Imagem1.png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09" name="Imagem 8" descr="Imagem1.png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0" name="Imagem 3" descr="Imagem1.png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1" name="Imagem 1310" descr="Imagem1.png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2" name="Imagem 1311" descr="Imagem1.png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3" name="Imagem 3" descr="Imagem1.png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4" name="Imagem 1313" descr="Imagem1.png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5" name="Imagem 8" descr="Imagem1.png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6" name="Imagem 1315" descr="Imagem1.png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7" name="Imagem 8" descr="Imagem1.png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8" name="Imagem 8" descr="Imagem1.png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19" name="Imagem 3" descr="Imagem1.png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0" name="Imagem 1319" descr="Imagem1.png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1" name="Imagem 1320" descr="Imagem1.png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2" name="Imagem 3" descr="Imagem1.png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3" name="Imagem 1322" descr="Imagem1.png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4" name="Imagem 8" descr="Imagem1.png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5" name="Imagem 1324" descr="Imagem1.png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6" name="Imagem 8" descr="Imagem1.png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7" name="Imagem 8" descr="Imagem1.png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8" name="Imagem 3" descr="Imagem1.png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29" name="Imagem 1328" descr="Imagem1.png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30" name="Imagem 1329" descr="Imagem1.png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31" name="Imagem 3" descr="Imagem1.png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32" name="Imagem 1331" descr="Imagem1.png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33" name="Imagem 8" descr="Imagem1.png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34" name="Imagem 1333" descr="Imagem1.png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35" name="Imagem 8" descr="Imagem1.png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36" name="Imagem 8" descr="Imagem1.png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37" name="Imagem 3" descr="Imagem1.png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38" name="Imagem 1337" descr="Imagem1.png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39" name="Imagem 1338" descr="Imagem1.png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40" name="Imagem 3" descr="Imagem1.png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1" name="Imagem 1340" descr="Imagem1.png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2" name="Imagem 8" descr="Imagem1.png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43" name="Imagem 1342" descr="Imagem1.png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4" name="Imagem 8" descr="Imagem1.png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5" name="Imagem 8" descr="Imagem1.png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46" name="Imagem 3" descr="Imagem1.png">
          <a:extLst>
            <a:ext uri="{FF2B5EF4-FFF2-40B4-BE49-F238E27FC236}">
              <a16:creationId xmlns:a16="http://schemas.microsoft.com/office/drawing/2014/main" id="{00000000-0008-0000-02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7" name="Imagem 1346" descr="Imagem1.png">
          <a:extLst>
            <a:ext uri="{FF2B5EF4-FFF2-40B4-BE49-F238E27FC236}">
              <a16:creationId xmlns:a16="http://schemas.microsoft.com/office/drawing/2014/main" id="{00000000-0008-0000-02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48" name="Imagem 1347" descr="Imagem1.png">
          <a:extLst>
            <a:ext uri="{FF2B5EF4-FFF2-40B4-BE49-F238E27FC236}">
              <a16:creationId xmlns:a16="http://schemas.microsoft.com/office/drawing/2014/main" id="{00000000-0008-0000-02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49" name="Imagem 3" descr="Imagem1.png">
          <a:extLst>
            <a:ext uri="{FF2B5EF4-FFF2-40B4-BE49-F238E27FC236}">
              <a16:creationId xmlns:a16="http://schemas.microsoft.com/office/drawing/2014/main" id="{00000000-0008-0000-02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50" name="Imagem 1349" descr="Imagem1.png">
          <a:extLst>
            <a:ext uri="{FF2B5EF4-FFF2-40B4-BE49-F238E27FC236}">
              <a16:creationId xmlns:a16="http://schemas.microsoft.com/office/drawing/2014/main" id="{00000000-0008-0000-02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51" name="Imagem 8" descr="Imagem1.png">
          <a:extLst>
            <a:ext uri="{FF2B5EF4-FFF2-40B4-BE49-F238E27FC236}">
              <a16:creationId xmlns:a16="http://schemas.microsoft.com/office/drawing/2014/main" id="{00000000-0008-0000-02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2" name="Imagem 1351" descr="Imagem1.png">
          <a:extLst>
            <a:ext uri="{FF2B5EF4-FFF2-40B4-BE49-F238E27FC236}">
              <a16:creationId xmlns:a16="http://schemas.microsoft.com/office/drawing/2014/main" id="{00000000-0008-0000-02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3" name="Imagem 8" descr="Imagem1.png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4" name="Imagem 8" descr="Imagem1.png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5" name="Imagem 3" descr="Imagem1.png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6" name="Imagem 1355" descr="Imagem1.png">
          <a:extLst>
            <a:ext uri="{FF2B5EF4-FFF2-40B4-BE49-F238E27FC236}">
              <a16:creationId xmlns:a16="http://schemas.microsoft.com/office/drawing/2014/main" id="{00000000-0008-0000-02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7" name="Imagem 1356" descr="Imagem1.png">
          <a:extLst>
            <a:ext uri="{FF2B5EF4-FFF2-40B4-BE49-F238E27FC236}">
              <a16:creationId xmlns:a16="http://schemas.microsoft.com/office/drawing/2014/main" id="{00000000-0008-0000-02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8" name="Imagem 3" descr="Imagem1.png">
          <a:extLst>
            <a:ext uri="{FF2B5EF4-FFF2-40B4-BE49-F238E27FC236}">
              <a16:creationId xmlns:a16="http://schemas.microsoft.com/office/drawing/2014/main" id="{00000000-0008-0000-02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59" name="Imagem 1358" descr="Imagem1.png">
          <a:extLst>
            <a:ext uri="{FF2B5EF4-FFF2-40B4-BE49-F238E27FC236}">
              <a16:creationId xmlns:a16="http://schemas.microsoft.com/office/drawing/2014/main" id="{00000000-0008-0000-02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0" name="Imagem 8" descr="Imagem1.png">
          <a:extLst>
            <a:ext uri="{FF2B5EF4-FFF2-40B4-BE49-F238E27FC236}">
              <a16:creationId xmlns:a16="http://schemas.microsoft.com/office/drawing/2014/main" id="{00000000-0008-0000-02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1" name="Imagem 1360" descr="Imagem1.png">
          <a:extLst>
            <a:ext uri="{FF2B5EF4-FFF2-40B4-BE49-F238E27FC236}">
              <a16:creationId xmlns:a16="http://schemas.microsoft.com/office/drawing/2014/main" id="{00000000-0008-0000-02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2" name="Imagem 8" descr="Imagem1.png">
          <a:extLst>
            <a:ext uri="{FF2B5EF4-FFF2-40B4-BE49-F238E27FC236}">
              <a16:creationId xmlns:a16="http://schemas.microsoft.com/office/drawing/2014/main" id="{00000000-0008-0000-02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3" name="Imagem 8" descr="Imagem1.png">
          <a:extLst>
            <a:ext uri="{FF2B5EF4-FFF2-40B4-BE49-F238E27FC236}">
              <a16:creationId xmlns:a16="http://schemas.microsoft.com/office/drawing/2014/main" id="{00000000-0008-0000-02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4" name="Imagem 3" descr="Imagem1.png">
          <a:extLst>
            <a:ext uri="{FF2B5EF4-FFF2-40B4-BE49-F238E27FC236}">
              <a16:creationId xmlns:a16="http://schemas.microsoft.com/office/drawing/2014/main" id="{00000000-0008-0000-02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5" name="Imagem 1364" descr="Imagem1.png">
          <a:extLst>
            <a:ext uri="{FF2B5EF4-FFF2-40B4-BE49-F238E27FC236}">
              <a16:creationId xmlns:a16="http://schemas.microsoft.com/office/drawing/2014/main" id="{00000000-0008-0000-02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6" name="Imagem 1365" descr="Imagem1.png">
          <a:extLst>
            <a:ext uri="{FF2B5EF4-FFF2-40B4-BE49-F238E27FC236}">
              <a16:creationId xmlns:a16="http://schemas.microsoft.com/office/drawing/2014/main" id="{00000000-0008-0000-02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7" name="Imagem 3" descr="Imagem1.png">
          <a:extLst>
            <a:ext uri="{FF2B5EF4-FFF2-40B4-BE49-F238E27FC236}">
              <a16:creationId xmlns:a16="http://schemas.microsoft.com/office/drawing/2014/main" id="{00000000-0008-0000-02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8" name="Imagem 1367" descr="Imagem1.png">
          <a:extLst>
            <a:ext uri="{FF2B5EF4-FFF2-40B4-BE49-F238E27FC236}">
              <a16:creationId xmlns:a16="http://schemas.microsoft.com/office/drawing/2014/main" id="{00000000-0008-0000-02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69" name="Imagem 8" descr="Imagem1.png">
          <a:extLst>
            <a:ext uri="{FF2B5EF4-FFF2-40B4-BE49-F238E27FC236}">
              <a16:creationId xmlns:a16="http://schemas.microsoft.com/office/drawing/2014/main" id="{00000000-0008-0000-02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0" name="Imagem 1369" descr="Imagem1.png">
          <a:extLst>
            <a:ext uri="{FF2B5EF4-FFF2-40B4-BE49-F238E27FC236}">
              <a16:creationId xmlns:a16="http://schemas.microsoft.com/office/drawing/2014/main" id="{00000000-0008-0000-02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1" name="Imagem 8" descr="Imagem1.png">
          <a:extLst>
            <a:ext uri="{FF2B5EF4-FFF2-40B4-BE49-F238E27FC236}">
              <a16:creationId xmlns:a16="http://schemas.microsoft.com/office/drawing/2014/main" id="{00000000-0008-0000-02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2" name="Imagem 8" descr="Imagem1.png">
          <a:extLst>
            <a:ext uri="{FF2B5EF4-FFF2-40B4-BE49-F238E27FC236}">
              <a16:creationId xmlns:a16="http://schemas.microsoft.com/office/drawing/2014/main" id="{00000000-0008-0000-02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3" name="Imagem 3" descr="Imagem1.png">
          <a:extLst>
            <a:ext uri="{FF2B5EF4-FFF2-40B4-BE49-F238E27FC236}">
              <a16:creationId xmlns:a16="http://schemas.microsoft.com/office/drawing/2014/main" id="{00000000-0008-0000-02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4" name="Imagem 1373" descr="Imagem1.png">
          <a:extLst>
            <a:ext uri="{FF2B5EF4-FFF2-40B4-BE49-F238E27FC236}">
              <a16:creationId xmlns:a16="http://schemas.microsoft.com/office/drawing/2014/main" id="{00000000-0008-0000-02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5" name="Imagem 1374" descr="Imagem1.png">
          <a:extLst>
            <a:ext uri="{FF2B5EF4-FFF2-40B4-BE49-F238E27FC236}">
              <a16:creationId xmlns:a16="http://schemas.microsoft.com/office/drawing/2014/main" id="{00000000-0008-0000-02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6" name="Imagem 3" descr="Imagem1.png">
          <a:extLst>
            <a:ext uri="{FF2B5EF4-FFF2-40B4-BE49-F238E27FC236}">
              <a16:creationId xmlns:a16="http://schemas.microsoft.com/office/drawing/2014/main" id="{00000000-0008-0000-02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7" name="Imagem 1376" descr="Imagem1.png">
          <a:extLst>
            <a:ext uri="{FF2B5EF4-FFF2-40B4-BE49-F238E27FC236}">
              <a16:creationId xmlns:a16="http://schemas.microsoft.com/office/drawing/2014/main" id="{00000000-0008-0000-02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8" name="Imagem 8" descr="Imagem1.png">
          <a:extLst>
            <a:ext uri="{FF2B5EF4-FFF2-40B4-BE49-F238E27FC236}">
              <a16:creationId xmlns:a16="http://schemas.microsoft.com/office/drawing/2014/main" id="{00000000-0008-0000-02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79" name="Imagem 1378" descr="Imagem1.png">
          <a:extLst>
            <a:ext uri="{FF2B5EF4-FFF2-40B4-BE49-F238E27FC236}">
              <a16:creationId xmlns:a16="http://schemas.microsoft.com/office/drawing/2014/main" id="{00000000-0008-0000-02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0" name="Imagem 8" descr="Imagem1.png">
          <a:extLst>
            <a:ext uri="{FF2B5EF4-FFF2-40B4-BE49-F238E27FC236}">
              <a16:creationId xmlns:a16="http://schemas.microsoft.com/office/drawing/2014/main" id="{00000000-0008-0000-02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1" name="Imagem 8" descr="Imagem1.png">
          <a:extLst>
            <a:ext uri="{FF2B5EF4-FFF2-40B4-BE49-F238E27FC236}">
              <a16:creationId xmlns:a16="http://schemas.microsoft.com/office/drawing/2014/main" id="{00000000-0008-0000-02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2" name="Imagem 3" descr="Imagem1.png">
          <a:extLst>
            <a:ext uri="{FF2B5EF4-FFF2-40B4-BE49-F238E27FC236}">
              <a16:creationId xmlns:a16="http://schemas.microsoft.com/office/drawing/2014/main" id="{00000000-0008-0000-02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3" name="Imagem 1382" descr="Imagem1.png">
          <a:extLst>
            <a:ext uri="{FF2B5EF4-FFF2-40B4-BE49-F238E27FC236}">
              <a16:creationId xmlns:a16="http://schemas.microsoft.com/office/drawing/2014/main" id="{00000000-0008-0000-02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4" name="Imagem 1383" descr="Imagem1.png">
          <a:extLst>
            <a:ext uri="{FF2B5EF4-FFF2-40B4-BE49-F238E27FC236}">
              <a16:creationId xmlns:a16="http://schemas.microsoft.com/office/drawing/2014/main" id="{00000000-0008-0000-02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5" name="Imagem 3" descr="Imagem1.png">
          <a:extLst>
            <a:ext uri="{FF2B5EF4-FFF2-40B4-BE49-F238E27FC236}">
              <a16:creationId xmlns:a16="http://schemas.microsoft.com/office/drawing/2014/main" id="{00000000-0008-0000-02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6" name="Imagem 1385" descr="Imagem1.png">
          <a:extLst>
            <a:ext uri="{FF2B5EF4-FFF2-40B4-BE49-F238E27FC236}">
              <a16:creationId xmlns:a16="http://schemas.microsoft.com/office/drawing/2014/main" id="{00000000-0008-0000-02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387" name="Imagem 8" descr="Imagem1.png">
          <a:extLst>
            <a:ext uri="{FF2B5EF4-FFF2-40B4-BE49-F238E27FC236}">
              <a16:creationId xmlns:a16="http://schemas.microsoft.com/office/drawing/2014/main" id="{00000000-0008-0000-02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88" name="Imagem 1387" descr="Imagem1.png">
          <a:extLst>
            <a:ext uri="{FF2B5EF4-FFF2-40B4-BE49-F238E27FC236}">
              <a16:creationId xmlns:a16="http://schemas.microsoft.com/office/drawing/2014/main" id="{00000000-0008-0000-02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89" name="Imagem 8" descr="Imagem1.png">
          <a:extLst>
            <a:ext uri="{FF2B5EF4-FFF2-40B4-BE49-F238E27FC236}">
              <a16:creationId xmlns:a16="http://schemas.microsoft.com/office/drawing/2014/main" id="{00000000-0008-0000-02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0" name="Imagem 8" descr="Imagem1.png">
          <a:extLst>
            <a:ext uri="{FF2B5EF4-FFF2-40B4-BE49-F238E27FC236}">
              <a16:creationId xmlns:a16="http://schemas.microsoft.com/office/drawing/2014/main" id="{00000000-0008-0000-02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91" name="Imagem 3" descr="Imagem1.png">
          <a:extLst>
            <a:ext uri="{FF2B5EF4-FFF2-40B4-BE49-F238E27FC236}">
              <a16:creationId xmlns:a16="http://schemas.microsoft.com/office/drawing/2014/main" id="{00000000-0008-0000-02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2" name="Imagem 1391" descr="Imagem1.png">
          <a:extLst>
            <a:ext uri="{FF2B5EF4-FFF2-40B4-BE49-F238E27FC236}">
              <a16:creationId xmlns:a16="http://schemas.microsoft.com/office/drawing/2014/main" id="{00000000-0008-0000-02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3" name="Imagem 1392" descr="Imagem1.png">
          <a:extLst>
            <a:ext uri="{FF2B5EF4-FFF2-40B4-BE49-F238E27FC236}">
              <a16:creationId xmlns:a16="http://schemas.microsoft.com/office/drawing/2014/main" id="{00000000-0008-0000-02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94" name="Imagem 3" descr="Imagem1.png">
          <a:extLst>
            <a:ext uri="{FF2B5EF4-FFF2-40B4-BE49-F238E27FC236}">
              <a16:creationId xmlns:a16="http://schemas.microsoft.com/office/drawing/2014/main" id="{00000000-0008-0000-02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5" name="Imagem 1394" descr="Imagem1.png">
          <a:extLst>
            <a:ext uri="{FF2B5EF4-FFF2-40B4-BE49-F238E27FC236}">
              <a16:creationId xmlns:a16="http://schemas.microsoft.com/office/drawing/2014/main" id="{00000000-0008-0000-02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6" name="Imagem 8" descr="Imagem1.png">
          <a:extLst>
            <a:ext uri="{FF2B5EF4-FFF2-40B4-BE49-F238E27FC236}">
              <a16:creationId xmlns:a16="http://schemas.microsoft.com/office/drawing/2014/main" id="{00000000-0008-0000-02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397" name="Imagem 1396" descr="Imagem1.png">
          <a:extLst>
            <a:ext uri="{FF2B5EF4-FFF2-40B4-BE49-F238E27FC236}">
              <a16:creationId xmlns:a16="http://schemas.microsoft.com/office/drawing/2014/main" id="{00000000-0008-0000-02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8" name="Imagem 8" descr="Imagem1.png">
          <a:extLst>
            <a:ext uri="{FF2B5EF4-FFF2-40B4-BE49-F238E27FC236}">
              <a16:creationId xmlns:a16="http://schemas.microsoft.com/office/drawing/2014/main" id="{00000000-0008-0000-02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399" name="Imagem 8" descr="Imagem1.png">
          <a:extLst>
            <a:ext uri="{FF2B5EF4-FFF2-40B4-BE49-F238E27FC236}">
              <a16:creationId xmlns:a16="http://schemas.microsoft.com/office/drawing/2014/main" id="{00000000-0008-0000-02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00" name="Imagem 3" descr="Imagem1.png">
          <a:extLst>
            <a:ext uri="{FF2B5EF4-FFF2-40B4-BE49-F238E27FC236}">
              <a16:creationId xmlns:a16="http://schemas.microsoft.com/office/drawing/2014/main" id="{00000000-0008-0000-02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01" name="Imagem 1400" descr="Imagem1.png">
          <a:extLst>
            <a:ext uri="{FF2B5EF4-FFF2-40B4-BE49-F238E27FC236}">
              <a16:creationId xmlns:a16="http://schemas.microsoft.com/office/drawing/2014/main" id="{00000000-0008-0000-02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02" name="Imagem 1401" descr="Imagem1.png">
          <a:extLst>
            <a:ext uri="{FF2B5EF4-FFF2-40B4-BE49-F238E27FC236}">
              <a16:creationId xmlns:a16="http://schemas.microsoft.com/office/drawing/2014/main" id="{00000000-0008-0000-02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03" name="Imagem 3" descr="Imagem1.png">
          <a:extLst>
            <a:ext uri="{FF2B5EF4-FFF2-40B4-BE49-F238E27FC236}">
              <a16:creationId xmlns:a16="http://schemas.microsoft.com/office/drawing/2014/main" id="{00000000-0008-0000-02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04" name="Imagem 1403" descr="Imagem1.png">
          <a:extLst>
            <a:ext uri="{FF2B5EF4-FFF2-40B4-BE49-F238E27FC236}">
              <a16:creationId xmlns:a16="http://schemas.microsoft.com/office/drawing/2014/main" id="{00000000-0008-0000-02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05" name="Imagem 8" descr="Imagem1.png">
          <a:extLst>
            <a:ext uri="{FF2B5EF4-FFF2-40B4-BE49-F238E27FC236}">
              <a16:creationId xmlns:a16="http://schemas.microsoft.com/office/drawing/2014/main" id="{00000000-0008-0000-02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06" name="Imagem 1405" descr="Imagem1.png">
          <a:extLst>
            <a:ext uri="{FF2B5EF4-FFF2-40B4-BE49-F238E27FC236}">
              <a16:creationId xmlns:a16="http://schemas.microsoft.com/office/drawing/2014/main" id="{00000000-0008-0000-02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07" name="Imagem 8" descr="Imagem1.png">
          <a:extLst>
            <a:ext uri="{FF2B5EF4-FFF2-40B4-BE49-F238E27FC236}">
              <a16:creationId xmlns:a16="http://schemas.microsoft.com/office/drawing/2014/main" id="{00000000-0008-0000-02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08" name="Imagem 8" descr="Imagem1.png">
          <a:extLst>
            <a:ext uri="{FF2B5EF4-FFF2-40B4-BE49-F238E27FC236}">
              <a16:creationId xmlns:a16="http://schemas.microsoft.com/office/drawing/2014/main" id="{00000000-0008-0000-02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09" name="Imagem 3" descr="Imagem1.png">
          <a:extLst>
            <a:ext uri="{FF2B5EF4-FFF2-40B4-BE49-F238E27FC236}">
              <a16:creationId xmlns:a16="http://schemas.microsoft.com/office/drawing/2014/main" id="{00000000-0008-0000-02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0" name="Imagem 1409" descr="Imagem1.png">
          <a:extLst>
            <a:ext uri="{FF2B5EF4-FFF2-40B4-BE49-F238E27FC236}">
              <a16:creationId xmlns:a16="http://schemas.microsoft.com/office/drawing/2014/main" id="{00000000-0008-0000-02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1" name="Imagem 1410" descr="Imagem1.png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2" name="Imagem 3" descr="Imagem1.png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3" name="Imagem 1412" descr="Imagem1.png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4" name="Imagem 8" descr="Imagem1.png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5" name="Imagem 1414" descr="Imagem1.png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6" name="Imagem 8" descr="Imagem1.png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7" name="Imagem 8" descr="Imagem1.png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8" name="Imagem 3" descr="Imagem1.png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19" name="Imagem 1418" descr="Imagem1.png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0" name="Imagem 1419" descr="Imagem1.png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1" name="Imagem 3" descr="Imagem1.png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2" name="Imagem 1421" descr="Imagem1.png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3" name="Imagem 8" descr="Imagem1.png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4" name="Imagem 1423" descr="Imagem1.png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5" name="Imagem 8" descr="Imagem1.png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6" name="Imagem 8" descr="Imagem1.png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7" name="Imagem 3" descr="Imagem1.png">
          <a:extLst>
            <a:ext uri="{FF2B5EF4-FFF2-40B4-BE49-F238E27FC236}">
              <a16:creationId xmlns:a16="http://schemas.microsoft.com/office/drawing/2014/main" id="{00000000-0008-0000-02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8" name="Imagem 1427" descr="Imagem1.png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29" name="Imagem 1428" descr="Imagem1.png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0" name="Imagem 3" descr="Imagem1.png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1" name="Imagem 1430" descr="Imagem1.png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2" name="Imagem 8" descr="Imagem1.png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3" name="Imagem 1432" descr="Imagem1.png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4" name="Imagem 8" descr="Imagem1.png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5" name="Imagem 8" descr="Imagem1.png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6" name="Imagem 3" descr="Imagem1.png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7" name="Imagem 1436" descr="Imagem1.png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8" name="Imagem 1437" descr="Imagem1.png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39" name="Imagem 3" descr="Imagem1.png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40" name="Imagem 1439" descr="Imagem1.png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41" name="Imagem 8" descr="Imagem1.png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42" name="Imagem 1441" descr="Imagem1.png">
          <a:extLst>
            <a:ext uri="{FF2B5EF4-FFF2-40B4-BE49-F238E27FC236}">
              <a16:creationId xmlns:a16="http://schemas.microsoft.com/office/drawing/2014/main" id="{00000000-0008-0000-02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43" name="Imagem 8" descr="Imagem1.png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44" name="Imagem 8" descr="Imagem1.png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45" name="Imagem 3" descr="Imagem1.png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46" name="Imagem 1445" descr="Imagem1.png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47" name="Imagem 1446" descr="Imagem1.png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48" name="Imagem 3" descr="Imagem1.png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49" name="Imagem 1448" descr="Imagem1.png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0" name="Imagem 8" descr="Imagem1.png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51" name="Imagem 1450" descr="Imagem1.png">
          <a:extLst>
            <a:ext uri="{FF2B5EF4-FFF2-40B4-BE49-F238E27FC236}">
              <a16:creationId xmlns:a16="http://schemas.microsoft.com/office/drawing/2014/main" id="{00000000-0008-0000-02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2" name="Imagem 8" descr="Imagem1.png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3" name="Imagem 8" descr="Imagem1.png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54" name="Imagem 3" descr="Imagem1.png">
          <a:extLst>
            <a:ext uri="{FF2B5EF4-FFF2-40B4-BE49-F238E27FC236}">
              <a16:creationId xmlns:a16="http://schemas.microsoft.com/office/drawing/2014/main" id="{00000000-0008-0000-02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5" name="Imagem 1454" descr="Imagem1.png">
          <a:extLst>
            <a:ext uri="{FF2B5EF4-FFF2-40B4-BE49-F238E27FC236}">
              <a16:creationId xmlns:a16="http://schemas.microsoft.com/office/drawing/2014/main" id="{00000000-0008-0000-02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6" name="Imagem 1455" descr="Imagem1.png">
          <a:extLst>
            <a:ext uri="{FF2B5EF4-FFF2-40B4-BE49-F238E27FC236}">
              <a16:creationId xmlns:a16="http://schemas.microsoft.com/office/drawing/2014/main" id="{00000000-0008-0000-02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57" name="Imagem 3" descr="Imagem1.png">
          <a:extLst>
            <a:ext uri="{FF2B5EF4-FFF2-40B4-BE49-F238E27FC236}">
              <a16:creationId xmlns:a16="http://schemas.microsoft.com/office/drawing/2014/main" id="{00000000-0008-0000-02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8" name="Imagem 1457" descr="Imagem1.png">
          <a:extLst>
            <a:ext uri="{FF2B5EF4-FFF2-40B4-BE49-F238E27FC236}">
              <a16:creationId xmlns:a16="http://schemas.microsoft.com/office/drawing/2014/main" id="{00000000-0008-0000-02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59" name="Imagem 8" descr="Imagem1.png">
          <a:extLst>
            <a:ext uri="{FF2B5EF4-FFF2-40B4-BE49-F238E27FC236}">
              <a16:creationId xmlns:a16="http://schemas.microsoft.com/office/drawing/2014/main" id="{00000000-0008-0000-02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0" name="Imagem 1459" descr="Imagem1.png">
          <a:extLst>
            <a:ext uri="{FF2B5EF4-FFF2-40B4-BE49-F238E27FC236}">
              <a16:creationId xmlns:a16="http://schemas.microsoft.com/office/drawing/2014/main" id="{00000000-0008-0000-02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1" name="Imagem 8" descr="Imagem1.png">
          <a:extLst>
            <a:ext uri="{FF2B5EF4-FFF2-40B4-BE49-F238E27FC236}">
              <a16:creationId xmlns:a16="http://schemas.microsoft.com/office/drawing/2014/main" id="{00000000-0008-0000-02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2" name="Imagem 8" descr="Imagem1.png">
          <a:extLst>
            <a:ext uri="{FF2B5EF4-FFF2-40B4-BE49-F238E27FC236}">
              <a16:creationId xmlns:a16="http://schemas.microsoft.com/office/drawing/2014/main" id="{00000000-0008-0000-02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3" name="Imagem 3" descr="Imagem1.png">
          <a:extLst>
            <a:ext uri="{FF2B5EF4-FFF2-40B4-BE49-F238E27FC236}">
              <a16:creationId xmlns:a16="http://schemas.microsoft.com/office/drawing/2014/main" id="{00000000-0008-0000-02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4" name="Imagem 1463" descr="Imagem1.png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5" name="Imagem 1464" descr="Imagem1.png">
          <a:extLst>
            <a:ext uri="{FF2B5EF4-FFF2-40B4-BE49-F238E27FC236}">
              <a16:creationId xmlns:a16="http://schemas.microsoft.com/office/drawing/2014/main" id="{00000000-0008-0000-02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6" name="Imagem 3" descr="Imagem1.png">
          <a:extLst>
            <a:ext uri="{FF2B5EF4-FFF2-40B4-BE49-F238E27FC236}">
              <a16:creationId xmlns:a16="http://schemas.microsoft.com/office/drawing/2014/main" id="{00000000-0008-0000-02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7" name="Imagem 1466" descr="Imagem1.png">
          <a:extLst>
            <a:ext uri="{FF2B5EF4-FFF2-40B4-BE49-F238E27FC236}">
              <a16:creationId xmlns:a16="http://schemas.microsoft.com/office/drawing/2014/main" id="{00000000-0008-0000-02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8" name="Imagem 8" descr="Imagem1.png">
          <a:extLst>
            <a:ext uri="{FF2B5EF4-FFF2-40B4-BE49-F238E27FC236}">
              <a16:creationId xmlns:a16="http://schemas.microsoft.com/office/drawing/2014/main" id="{00000000-0008-0000-02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69" name="Imagem 1468" descr="Imagem1.png">
          <a:extLst>
            <a:ext uri="{FF2B5EF4-FFF2-40B4-BE49-F238E27FC236}">
              <a16:creationId xmlns:a16="http://schemas.microsoft.com/office/drawing/2014/main" id="{00000000-0008-0000-02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0" name="Imagem 8" descr="Imagem1.png">
          <a:extLst>
            <a:ext uri="{FF2B5EF4-FFF2-40B4-BE49-F238E27FC236}">
              <a16:creationId xmlns:a16="http://schemas.microsoft.com/office/drawing/2014/main" id="{00000000-0008-0000-02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1" name="Imagem 8" descr="Imagem1.png">
          <a:extLst>
            <a:ext uri="{FF2B5EF4-FFF2-40B4-BE49-F238E27FC236}">
              <a16:creationId xmlns:a16="http://schemas.microsoft.com/office/drawing/2014/main" id="{00000000-0008-0000-02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2" name="Imagem 3" descr="Imagem1.png">
          <a:extLst>
            <a:ext uri="{FF2B5EF4-FFF2-40B4-BE49-F238E27FC236}">
              <a16:creationId xmlns:a16="http://schemas.microsoft.com/office/drawing/2014/main" id="{00000000-0008-0000-02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3" name="Imagem 1472" descr="Imagem1.png">
          <a:extLst>
            <a:ext uri="{FF2B5EF4-FFF2-40B4-BE49-F238E27FC236}">
              <a16:creationId xmlns:a16="http://schemas.microsoft.com/office/drawing/2014/main" id="{00000000-0008-0000-02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4" name="Imagem 1473" descr="Imagem1.png">
          <a:extLst>
            <a:ext uri="{FF2B5EF4-FFF2-40B4-BE49-F238E27FC236}">
              <a16:creationId xmlns:a16="http://schemas.microsoft.com/office/drawing/2014/main" id="{00000000-0008-0000-02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5" name="Imagem 3" descr="Imagem1.png">
          <a:extLst>
            <a:ext uri="{FF2B5EF4-FFF2-40B4-BE49-F238E27FC236}">
              <a16:creationId xmlns:a16="http://schemas.microsoft.com/office/drawing/2014/main" id="{00000000-0008-0000-02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6" name="Imagem 1475" descr="Imagem1.png">
          <a:extLst>
            <a:ext uri="{FF2B5EF4-FFF2-40B4-BE49-F238E27FC236}">
              <a16:creationId xmlns:a16="http://schemas.microsoft.com/office/drawing/2014/main" id="{00000000-0008-0000-02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7" name="Imagem 8" descr="Imagem1.png">
          <a:extLst>
            <a:ext uri="{FF2B5EF4-FFF2-40B4-BE49-F238E27FC236}">
              <a16:creationId xmlns:a16="http://schemas.microsoft.com/office/drawing/2014/main" id="{00000000-0008-0000-02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8" name="Imagem 1477" descr="Imagem1.png">
          <a:extLst>
            <a:ext uri="{FF2B5EF4-FFF2-40B4-BE49-F238E27FC236}">
              <a16:creationId xmlns:a16="http://schemas.microsoft.com/office/drawing/2014/main" id="{00000000-0008-0000-02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79" name="Imagem 8" descr="Imagem1.png">
          <a:extLst>
            <a:ext uri="{FF2B5EF4-FFF2-40B4-BE49-F238E27FC236}">
              <a16:creationId xmlns:a16="http://schemas.microsoft.com/office/drawing/2014/main" id="{00000000-0008-0000-02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0" name="Imagem 8" descr="Imagem1.png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1" name="Imagem 3" descr="Imagem1.png">
          <a:extLst>
            <a:ext uri="{FF2B5EF4-FFF2-40B4-BE49-F238E27FC236}">
              <a16:creationId xmlns:a16="http://schemas.microsoft.com/office/drawing/2014/main" id="{00000000-0008-0000-02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2" name="Imagem 1481" descr="Imagem1.png">
          <a:extLst>
            <a:ext uri="{FF2B5EF4-FFF2-40B4-BE49-F238E27FC236}">
              <a16:creationId xmlns:a16="http://schemas.microsoft.com/office/drawing/2014/main" id="{00000000-0008-0000-02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3" name="Imagem 1482" descr="Imagem1.png">
          <a:extLst>
            <a:ext uri="{FF2B5EF4-FFF2-40B4-BE49-F238E27FC236}">
              <a16:creationId xmlns:a16="http://schemas.microsoft.com/office/drawing/2014/main" id="{00000000-0008-0000-02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4" name="Imagem 3" descr="Imagem1.png">
          <a:extLst>
            <a:ext uri="{FF2B5EF4-FFF2-40B4-BE49-F238E27FC236}">
              <a16:creationId xmlns:a16="http://schemas.microsoft.com/office/drawing/2014/main" id="{00000000-0008-0000-02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5" name="Imagem 1484" descr="Imagem1.png">
          <a:extLst>
            <a:ext uri="{FF2B5EF4-FFF2-40B4-BE49-F238E27FC236}">
              <a16:creationId xmlns:a16="http://schemas.microsoft.com/office/drawing/2014/main" id="{00000000-0008-0000-02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6" name="Imagem 8" descr="Imagem1.png">
          <a:extLst>
            <a:ext uri="{FF2B5EF4-FFF2-40B4-BE49-F238E27FC236}">
              <a16:creationId xmlns:a16="http://schemas.microsoft.com/office/drawing/2014/main" id="{00000000-0008-0000-02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7" name="Imagem 1486" descr="Imagem1.png">
          <a:extLst>
            <a:ext uri="{FF2B5EF4-FFF2-40B4-BE49-F238E27FC236}">
              <a16:creationId xmlns:a16="http://schemas.microsoft.com/office/drawing/2014/main" id="{00000000-0008-0000-02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8" name="Imagem 8" descr="Imagem1.png">
          <a:extLst>
            <a:ext uri="{FF2B5EF4-FFF2-40B4-BE49-F238E27FC236}">
              <a16:creationId xmlns:a16="http://schemas.microsoft.com/office/drawing/2014/main" id="{00000000-0008-0000-02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89" name="Imagem 8" descr="Imagem1.png">
          <a:extLst>
            <a:ext uri="{FF2B5EF4-FFF2-40B4-BE49-F238E27FC236}">
              <a16:creationId xmlns:a16="http://schemas.microsoft.com/office/drawing/2014/main" id="{00000000-0008-0000-02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0" name="Imagem 3" descr="Imagem1.png">
          <a:extLst>
            <a:ext uri="{FF2B5EF4-FFF2-40B4-BE49-F238E27FC236}">
              <a16:creationId xmlns:a16="http://schemas.microsoft.com/office/drawing/2014/main" id="{00000000-0008-0000-02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1" name="Imagem 1490" descr="Imagem1.png">
          <a:extLst>
            <a:ext uri="{FF2B5EF4-FFF2-40B4-BE49-F238E27FC236}">
              <a16:creationId xmlns:a16="http://schemas.microsoft.com/office/drawing/2014/main" id="{00000000-0008-0000-02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2" name="Imagem 1491" descr="Imagem1.png">
          <a:extLst>
            <a:ext uri="{FF2B5EF4-FFF2-40B4-BE49-F238E27FC236}">
              <a16:creationId xmlns:a16="http://schemas.microsoft.com/office/drawing/2014/main" id="{00000000-0008-0000-02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3" name="Imagem 3" descr="Imagem1.png">
          <a:extLst>
            <a:ext uri="{FF2B5EF4-FFF2-40B4-BE49-F238E27FC236}">
              <a16:creationId xmlns:a16="http://schemas.microsoft.com/office/drawing/2014/main" id="{00000000-0008-0000-02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4" name="Imagem 1493" descr="Imagem1.png">
          <a:extLst>
            <a:ext uri="{FF2B5EF4-FFF2-40B4-BE49-F238E27FC236}">
              <a16:creationId xmlns:a16="http://schemas.microsoft.com/office/drawing/2014/main" id="{00000000-0008-0000-02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495" name="Imagem 8" descr="Imagem1.png">
          <a:extLst>
            <a:ext uri="{FF2B5EF4-FFF2-40B4-BE49-F238E27FC236}">
              <a16:creationId xmlns:a16="http://schemas.microsoft.com/office/drawing/2014/main" id="{00000000-0008-0000-02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96" name="Imagem 1495" descr="Imagem1.png">
          <a:extLst>
            <a:ext uri="{FF2B5EF4-FFF2-40B4-BE49-F238E27FC236}">
              <a16:creationId xmlns:a16="http://schemas.microsoft.com/office/drawing/2014/main" id="{00000000-0008-0000-02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97" name="Imagem 8" descr="Imagem1.png">
          <a:extLst>
            <a:ext uri="{FF2B5EF4-FFF2-40B4-BE49-F238E27FC236}">
              <a16:creationId xmlns:a16="http://schemas.microsoft.com/office/drawing/2014/main" id="{00000000-0008-0000-02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498" name="Imagem 8" descr="Imagem1.png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499" name="Imagem 3" descr="Imagem1.png">
          <a:extLst>
            <a:ext uri="{FF2B5EF4-FFF2-40B4-BE49-F238E27FC236}">
              <a16:creationId xmlns:a16="http://schemas.microsoft.com/office/drawing/2014/main" id="{00000000-0008-0000-02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0" name="Imagem 1499" descr="Imagem1.png">
          <a:extLst>
            <a:ext uri="{FF2B5EF4-FFF2-40B4-BE49-F238E27FC236}">
              <a16:creationId xmlns:a16="http://schemas.microsoft.com/office/drawing/2014/main" id="{00000000-0008-0000-02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1" name="Imagem 1500" descr="Imagem1.png">
          <a:extLst>
            <a:ext uri="{FF2B5EF4-FFF2-40B4-BE49-F238E27FC236}">
              <a16:creationId xmlns:a16="http://schemas.microsoft.com/office/drawing/2014/main" id="{00000000-0008-0000-02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02" name="Imagem 3" descr="Imagem1.png">
          <a:extLst>
            <a:ext uri="{FF2B5EF4-FFF2-40B4-BE49-F238E27FC236}">
              <a16:creationId xmlns:a16="http://schemas.microsoft.com/office/drawing/2014/main" id="{00000000-0008-0000-02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3" name="Imagem 1502" descr="Imagem1.png">
          <a:extLst>
            <a:ext uri="{FF2B5EF4-FFF2-40B4-BE49-F238E27FC236}">
              <a16:creationId xmlns:a16="http://schemas.microsoft.com/office/drawing/2014/main" id="{00000000-0008-0000-02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4" name="Imagem 8" descr="Imagem1.png">
          <a:extLst>
            <a:ext uri="{FF2B5EF4-FFF2-40B4-BE49-F238E27FC236}">
              <a16:creationId xmlns:a16="http://schemas.microsoft.com/office/drawing/2014/main" id="{00000000-0008-0000-02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05" name="Imagem 1504" descr="Imagem1.png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6" name="Imagem 8" descr="Imagem1.png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7" name="Imagem 8" descr="Imagem1.png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08" name="Imagem 3" descr="Imagem1.png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09" name="Imagem 1508" descr="Imagem1.png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10" name="Imagem 1509" descr="Imagem1.png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11" name="Imagem 3" descr="Imagem1.png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12" name="Imagem 1511" descr="Imagem1.png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13" name="Imagem 8" descr="Imagem1.png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4" name="Imagem 1513" descr="Imagem1.png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5" name="Imagem 8" descr="Imagem1.png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6" name="Imagem 8" descr="Imagem1.png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7" name="Imagem 3" descr="Imagem1.png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8" name="Imagem 1517" descr="Imagem1.png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19" name="Imagem 1518" descr="Imagem1.png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0" name="Imagem 3" descr="Imagem1.png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1" name="Imagem 1520" descr="Imagem1.png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2" name="Imagem 8" descr="Imagem1.png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3" name="Imagem 1522" descr="Imagem1.png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4" name="Imagem 8" descr="Imagem1.png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5" name="Imagem 8" descr="Imagem1.png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6" name="Imagem 3" descr="Imagem1.png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7" name="Imagem 1526" descr="Imagem1.png">
          <a:extLst>
            <a:ext uri="{FF2B5EF4-FFF2-40B4-BE49-F238E27FC236}">
              <a16:creationId xmlns:a16="http://schemas.microsoft.com/office/drawing/2014/main" id="{00000000-0008-0000-02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8" name="Imagem 1527" descr="Imagem1.png">
          <a:extLst>
            <a:ext uri="{FF2B5EF4-FFF2-40B4-BE49-F238E27FC236}">
              <a16:creationId xmlns:a16="http://schemas.microsoft.com/office/drawing/2014/main" id="{00000000-0008-0000-02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29" name="Imagem 3" descr="Imagem1.png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0" name="Imagem 1529" descr="Imagem1.png">
          <a:extLst>
            <a:ext uri="{FF2B5EF4-FFF2-40B4-BE49-F238E27FC236}">
              <a16:creationId xmlns:a16="http://schemas.microsoft.com/office/drawing/2014/main" id="{00000000-0008-0000-02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1" name="Imagem 8" descr="Imagem1.png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2" name="Imagem 1531" descr="Imagem1.png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3" name="Imagem 8" descr="Imagem1.png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4" name="Imagem 8" descr="Imagem1.png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5" name="Imagem 3" descr="Imagem1.png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6" name="Imagem 1535" descr="Imagem1.png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7" name="Imagem 1536" descr="Imagem1.png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8" name="Imagem 3" descr="Imagem1.png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39" name="Imagem 1538" descr="Imagem1.png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0" name="Imagem 8" descr="Imagem1.png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1" name="Imagem 1540" descr="Imagem1.png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2" name="Imagem 8" descr="Imagem1.png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3" name="Imagem 8" descr="Imagem1.png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4" name="Imagem 3" descr="Imagem1.png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5" name="Imagem 1544" descr="Imagem1.png">
          <a:extLst>
            <a:ext uri="{FF2B5EF4-FFF2-40B4-BE49-F238E27FC236}">
              <a16:creationId xmlns:a16="http://schemas.microsoft.com/office/drawing/2014/main" id="{00000000-0008-0000-02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6" name="Imagem 1545" descr="Imagem1.png">
          <a:extLst>
            <a:ext uri="{FF2B5EF4-FFF2-40B4-BE49-F238E27FC236}">
              <a16:creationId xmlns:a16="http://schemas.microsoft.com/office/drawing/2014/main" id="{00000000-0008-0000-02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7" name="Imagem 3" descr="Imagem1.png">
          <a:extLst>
            <a:ext uri="{FF2B5EF4-FFF2-40B4-BE49-F238E27FC236}">
              <a16:creationId xmlns:a16="http://schemas.microsoft.com/office/drawing/2014/main" id="{00000000-0008-0000-02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8" name="Imagem 1547" descr="Imagem1.png">
          <a:extLst>
            <a:ext uri="{FF2B5EF4-FFF2-40B4-BE49-F238E27FC236}">
              <a16:creationId xmlns:a16="http://schemas.microsoft.com/office/drawing/2014/main" id="{00000000-0008-0000-02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49" name="Imagem 8" descr="Imagem1.png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50" name="Imagem 1549" descr="Imagem1.png">
          <a:extLst>
            <a:ext uri="{FF2B5EF4-FFF2-40B4-BE49-F238E27FC236}">
              <a16:creationId xmlns:a16="http://schemas.microsoft.com/office/drawing/2014/main" id="{00000000-0008-0000-02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1" name="Imagem 8" descr="Imagem1.png">
          <a:extLst>
            <a:ext uri="{FF2B5EF4-FFF2-40B4-BE49-F238E27FC236}">
              <a16:creationId xmlns:a16="http://schemas.microsoft.com/office/drawing/2014/main" id="{00000000-0008-0000-02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2" name="Imagem 8" descr="Imagem1.png">
          <a:extLst>
            <a:ext uri="{FF2B5EF4-FFF2-40B4-BE49-F238E27FC236}">
              <a16:creationId xmlns:a16="http://schemas.microsoft.com/office/drawing/2014/main" id="{00000000-0008-0000-02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53" name="Imagem 3" descr="Imagem1.png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4" name="Imagem 1553" descr="Imagem1.png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5" name="Imagem 1554" descr="Imagem1.png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56" name="Imagem 3" descr="Imagem1.png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7" name="Imagem 1556" descr="Imagem1.png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58" name="Imagem 8" descr="Imagem1.png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59" name="Imagem 1558" descr="Imagem1.png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0" name="Imagem 8" descr="Imagem1.png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1" name="Imagem 8" descr="Imagem1.png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62" name="Imagem 3" descr="Imagem1.png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3" name="Imagem 1562" descr="Imagem1.png">
          <a:extLst>
            <a:ext uri="{FF2B5EF4-FFF2-40B4-BE49-F238E27FC236}">
              <a16:creationId xmlns:a16="http://schemas.microsoft.com/office/drawing/2014/main" id="{00000000-0008-0000-02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4" name="Imagem 1563" descr="Imagem1.png">
          <a:extLst>
            <a:ext uri="{FF2B5EF4-FFF2-40B4-BE49-F238E27FC236}">
              <a16:creationId xmlns:a16="http://schemas.microsoft.com/office/drawing/2014/main" id="{00000000-0008-0000-02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565" name="Imagem 3" descr="Imagem1.png">
          <a:extLst>
            <a:ext uri="{FF2B5EF4-FFF2-40B4-BE49-F238E27FC236}">
              <a16:creationId xmlns:a16="http://schemas.microsoft.com/office/drawing/2014/main" id="{00000000-0008-0000-02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6" name="Imagem 1565" descr="Imagem1.png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567" name="Imagem 8" descr="Imagem1.png">
          <a:extLst>
            <a:ext uri="{FF2B5EF4-FFF2-40B4-BE49-F238E27FC236}">
              <a16:creationId xmlns:a16="http://schemas.microsoft.com/office/drawing/2014/main" id="{00000000-0008-0000-02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68" name="Imagem 1567" descr="Imagem1.png">
          <a:extLst>
            <a:ext uri="{FF2B5EF4-FFF2-40B4-BE49-F238E27FC236}">
              <a16:creationId xmlns:a16="http://schemas.microsoft.com/office/drawing/2014/main" id="{00000000-0008-0000-02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69" name="Imagem 8" descr="Imagem1.png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0" name="Imagem 8" descr="Imagem1.png">
          <a:extLst>
            <a:ext uri="{FF2B5EF4-FFF2-40B4-BE49-F238E27FC236}">
              <a16:creationId xmlns:a16="http://schemas.microsoft.com/office/drawing/2014/main" id="{00000000-0008-0000-02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1" name="Imagem 3" descr="Imagem1.png">
          <a:extLst>
            <a:ext uri="{FF2B5EF4-FFF2-40B4-BE49-F238E27FC236}">
              <a16:creationId xmlns:a16="http://schemas.microsoft.com/office/drawing/2014/main" id="{00000000-0008-0000-02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2" name="Imagem 1571" descr="Imagem1.png">
          <a:extLst>
            <a:ext uri="{FF2B5EF4-FFF2-40B4-BE49-F238E27FC236}">
              <a16:creationId xmlns:a16="http://schemas.microsoft.com/office/drawing/2014/main" id="{00000000-0008-0000-02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3" name="Imagem 1572" descr="Imagem1.png">
          <a:extLst>
            <a:ext uri="{FF2B5EF4-FFF2-40B4-BE49-F238E27FC236}">
              <a16:creationId xmlns:a16="http://schemas.microsoft.com/office/drawing/2014/main" id="{00000000-0008-0000-02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4" name="Imagem 3" descr="Imagem1.png">
          <a:extLst>
            <a:ext uri="{FF2B5EF4-FFF2-40B4-BE49-F238E27FC236}">
              <a16:creationId xmlns:a16="http://schemas.microsoft.com/office/drawing/2014/main" id="{00000000-0008-0000-02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5" name="Imagem 1574" descr="Imagem1.png">
          <a:extLst>
            <a:ext uri="{FF2B5EF4-FFF2-40B4-BE49-F238E27FC236}">
              <a16:creationId xmlns:a16="http://schemas.microsoft.com/office/drawing/2014/main" id="{00000000-0008-0000-02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6" name="Imagem 8" descr="Imagem1.png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7" name="Imagem 1576" descr="Imagem1.png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8" name="Imagem 8" descr="Imagem1.png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79" name="Imagem 8" descr="Imagem1.png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0" name="Imagem 3" descr="Imagem1.png">
          <a:extLst>
            <a:ext uri="{FF2B5EF4-FFF2-40B4-BE49-F238E27FC236}">
              <a16:creationId xmlns:a16="http://schemas.microsoft.com/office/drawing/2014/main" id="{00000000-0008-0000-02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1" name="Imagem 1580" descr="Imagem1.png">
          <a:extLst>
            <a:ext uri="{FF2B5EF4-FFF2-40B4-BE49-F238E27FC236}">
              <a16:creationId xmlns:a16="http://schemas.microsoft.com/office/drawing/2014/main" id="{00000000-0008-0000-02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2" name="Imagem 1581" descr="Imagem1.png">
          <a:extLst>
            <a:ext uri="{FF2B5EF4-FFF2-40B4-BE49-F238E27FC236}">
              <a16:creationId xmlns:a16="http://schemas.microsoft.com/office/drawing/2014/main" id="{00000000-0008-0000-02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3" name="Imagem 3" descr="Imagem1.png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4" name="Imagem 1583" descr="Imagem1.png">
          <a:extLst>
            <a:ext uri="{FF2B5EF4-FFF2-40B4-BE49-F238E27FC236}">
              <a16:creationId xmlns:a16="http://schemas.microsoft.com/office/drawing/2014/main" id="{00000000-0008-0000-02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5" name="Imagem 8" descr="Imagem1.png">
          <a:extLst>
            <a:ext uri="{FF2B5EF4-FFF2-40B4-BE49-F238E27FC236}">
              <a16:creationId xmlns:a16="http://schemas.microsoft.com/office/drawing/2014/main" id="{00000000-0008-0000-02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6" name="Imagem 1585" descr="Imagem1.png">
          <a:extLst>
            <a:ext uri="{FF2B5EF4-FFF2-40B4-BE49-F238E27FC236}">
              <a16:creationId xmlns:a16="http://schemas.microsoft.com/office/drawing/2014/main" id="{00000000-0008-0000-02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7" name="Imagem 8" descr="Imagem1.png">
          <a:extLst>
            <a:ext uri="{FF2B5EF4-FFF2-40B4-BE49-F238E27FC236}">
              <a16:creationId xmlns:a16="http://schemas.microsoft.com/office/drawing/2014/main" id="{00000000-0008-0000-02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8" name="Imagem 8" descr="Imagem1.png">
          <a:extLst>
            <a:ext uri="{FF2B5EF4-FFF2-40B4-BE49-F238E27FC236}">
              <a16:creationId xmlns:a16="http://schemas.microsoft.com/office/drawing/2014/main" id="{00000000-0008-0000-02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89" name="Imagem 3" descr="Imagem1.png">
          <a:extLst>
            <a:ext uri="{FF2B5EF4-FFF2-40B4-BE49-F238E27FC236}">
              <a16:creationId xmlns:a16="http://schemas.microsoft.com/office/drawing/2014/main" id="{00000000-0008-0000-02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0" name="Imagem 1589" descr="Imagem1.png">
          <a:extLst>
            <a:ext uri="{FF2B5EF4-FFF2-40B4-BE49-F238E27FC236}">
              <a16:creationId xmlns:a16="http://schemas.microsoft.com/office/drawing/2014/main" id="{00000000-0008-0000-02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1" name="Imagem 1590" descr="Imagem1.png">
          <a:extLst>
            <a:ext uri="{FF2B5EF4-FFF2-40B4-BE49-F238E27FC236}">
              <a16:creationId xmlns:a16="http://schemas.microsoft.com/office/drawing/2014/main" id="{00000000-0008-0000-02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2" name="Imagem 3" descr="Imagem1.png">
          <a:extLst>
            <a:ext uri="{FF2B5EF4-FFF2-40B4-BE49-F238E27FC236}">
              <a16:creationId xmlns:a16="http://schemas.microsoft.com/office/drawing/2014/main" id="{00000000-0008-0000-02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3" name="Imagem 1592" descr="Imagem1.png">
          <a:extLst>
            <a:ext uri="{FF2B5EF4-FFF2-40B4-BE49-F238E27FC236}">
              <a16:creationId xmlns:a16="http://schemas.microsoft.com/office/drawing/2014/main" id="{00000000-0008-0000-02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4" name="Imagem 8" descr="Imagem1.png">
          <a:extLst>
            <a:ext uri="{FF2B5EF4-FFF2-40B4-BE49-F238E27FC236}">
              <a16:creationId xmlns:a16="http://schemas.microsoft.com/office/drawing/2014/main" id="{00000000-0008-0000-02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5" name="Imagem 1594" descr="Imagem1.png">
          <a:extLst>
            <a:ext uri="{FF2B5EF4-FFF2-40B4-BE49-F238E27FC236}">
              <a16:creationId xmlns:a16="http://schemas.microsoft.com/office/drawing/2014/main" id="{00000000-0008-0000-02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6" name="Imagem 8" descr="Imagem1.png">
          <a:extLst>
            <a:ext uri="{FF2B5EF4-FFF2-40B4-BE49-F238E27FC236}">
              <a16:creationId xmlns:a16="http://schemas.microsoft.com/office/drawing/2014/main" id="{00000000-0008-0000-02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7" name="Imagem 8" descr="Imagem1.png">
          <a:extLst>
            <a:ext uri="{FF2B5EF4-FFF2-40B4-BE49-F238E27FC236}">
              <a16:creationId xmlns:a16="http://schemas.microsoft.com/office/drawing/2014/main" id="{00000000-0008-0000-02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8" name="Imagem 3" descr="Imagem1.png">
          <a:extLst>
            <a:ext uri="{FF2B5EF4-FFF2-40B4-BE49-F238E27FC236}">
              <a16:creationId xmlns:a16="http://schemas.microsoft.com/office/drawing/2014/main" id="{00000000-0008-0000-02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599" name="Imagem 1598" descr="Imagem1.png">
          <a:extLst>
            <a:ext uri="{FF2B5EF4-FFF2-40B4-BE49-F238E27FC236}">
              <a16:creationId xmlns:a16="http://schemas.microsoft.com/office/drawing/2014/main" id="{00000000-0008-0000-02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00" name="Imagem 1599" descr="Imagem1.png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01" name="Imagem 3" descr="Imagem1.png">
          <a:extLst>
            <a:ext uri="{FF2B5EF4-FFF2-40B4-BE49-F238E27FC236}">
              <a16:creationId xmlns:a16="http://schemas.microsoft.com/office/drawing/2014/main" id="{00000000-0008-0000-02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02" name="Imagem 1601" descr="Imagem1.png">
          <a:extLst>
            <a:ext uri="{FF2B5EF4-FFF2-40B4-BE49-F238E27FC236}">
              <a16:creationId xmlns:a16="http://schemas.microsoft.com/office/drawing/2014/main" id="{00000000-0008-0000-02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03" name="Imagem 8" descr="Imagem1.png">
          <a:extLst>
            <a:ext uri="{FF2B5EF4-FFF2-40B4-BE49-F238E27FC236}">
              <a16:creationId xmlns:a16="http://schemas.microsoft.com/office/drawing/2014/main" id="{00000000-0008-0000-02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04" name="Imagem 1603" descr="Imagem1.png">
          <a:extLst>
            <a:ext uri="{FF2B5EF4-FFF2-40B4-BE49-F238E27FC236}">
              <a16:creationId xmlns:a16="http://schemas.microsoft.com/office/drawing/2014/main" id="{00000000-0008-0000-02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05" name="Imagem 8" descr="Imagem1.png">
          <a:extLst>
            <a:ext uri="{FF2B5EF4-FFF2-40B4-BE49-F238E27FC236}">
              <a16:creationId xmlns:a16="http://schemas.microsoft.com/office/drawing/2014/main" id="{00000000-0008-0000-02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06" name="Imagem 8" descr="Imagem1.png">
          <a:extLst>
            <a:ext uri="{FF2B5EF4-FFF2-40B4-BE49-F238E27FC236}">
              <a16:creationId xmlns:a16="http://schemas.microsoft.com/office/drawing/2014/main" id="{00000000-0008-0000-02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07" name="Imagem 3" descr="Imagem1.png">
          <a:extLst>
            <a:ext uri="{FF2B5EF4-FFF2-40B4-BE49-F238E27FC236}">
              <a16:creationId xmlns:a16="http://schemas.microsoft.com/office/drawing/2014/main" id="{00000000-0008-0000-02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08" name="Imagem 1607" descr="Imagem1.png">
          <a:extLst>
            <a:ext uri="{FF2B5EF4-FFF2-40B4-BE49-F238E27FC236}">
              <a16:creationId xmlns:a16="http://schemas.microsoft.com/office/drawing/2014/main" id="{00000000-0008-0000-02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09" name="Imagem 1608" descr="Imagem1.png">
          <a:extLst>
            <a:ext uri="{FF2B5EF4-FFF2-40B4-BE49-F238E27FC236}">
              <a16:creationId xmlns:a16="http://schemas.microsoft.com/office/drawing/2014/main" id="{00000000-0008-0000-02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10" name="Imagem 3" descr="Imagem1.png">
          <a:extLst>
            <a:ext uri="{FF2B5EF4-FFF2-40B4-BE49-F238E27FC236}">
              <a16:creationId xmlns:a16="http://schemas.microsoft.com/office/drawing/2014/main" id="{00000000-0008-0000-02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1" name="Imagem 1610" descr="Imagem1.png">
          <a:extLst>
            <a:ext uri="{FF2B5EF4-FFF2-40B4-BE49-F238E27FC236}">
              <a16:creationId xmlns:a16="http://schemas.microsoft.com/office/drawing/2014/main" id="{00000000-0008-0000-02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2" name="Imagem 8" descr="Imagem1.png">
          <a:extLst>
            <a:ext uri="{FF2B5EF4-FFF2-40B4-BE49-F238E27FC236}">
              <a16:creationId xmlns:a16="http://schemas.microsoft.com/office/drawing/2014/main" id="{00000000-0008-0000-02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13" name="Imagem 1612" descr="Imagem1.png">
          <a:extLst>
            <a:ext uri="{FF2B5EF4-FFF2-40B4-BE49-F238E27FC236}">
              <a16:creationId xmlns:a16="http://schemas.microsoft.com/office/drawing/2014/main" id="{00000000-0008-0000-02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4" name="Imagem 8" descr="Imagem1.png">
          <a:extLst>
            <a:ext uri="{FF2B5EF4-FFF2-40B4-BE49-F238E27FC236}">
              <a16:creationId xmlns:a16="http://schemas.microsoft.com/office/drawing/2014/main" id="{00000000-0008-0000-02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5" name="Imagem 8" descr="Imagem1.png">
          <a:extLst>
            <a:ext uri="{FF2B5EF4-FFF2-40B4-BE49-F238E27FC236}">
              <a16:creationId xmlns:a16="http://schemas.microsoft.com/office/drawing/2014/main" id="{00000000-0008-0000-02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16" name="Imagem 3" descr="Imagem1.png">
          <a:extLst>
            <a:ext uri="{FF2B5EF4-FFF2-40B4-BE49-F238E27FC236}">
              <a16:creationId xmlns:a16="http://schemas.microsoft.com/office/drawing/2014/main" id="{00000000-0008-0000-02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7" name="Imagem 1616" descr="Imagem1.png">
          <a:extLst>
            <a:ext uri="{FF2B5EF4-FFF2-40B4-BE49-F238E27FC236}">
              <a16:creationId xmlns:a16="http://schemas.microsoft.com/office/drawing/2014/main" id="{00000000-0008-0000-02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18" name="Imagem 1617" descr="Imagem1.png">
          <a:extLst>
            <a:ext uri="{FF2B5EF4-FFF2-40B4-BE49-F238E27FC236}">
              <a16:creationId xmlns:a16="http://schemas.microsoft.com/office/drawing/2014/main" id="{00000000-0008-0000-02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19" name="Imagem 3" descr="Imagem1.png">
          <a:extLst>
            <a:ext uri="{FF2B5EF4-FFF2-40B4-BE49-F238E27FC236}">
              <a16:creationId xmlns:a16="http://schemas.microsoft.com/office/drawing/2014/main" id="{00000000-0008-0000-02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20" name="Imagem 1619" descr="Imagem1.png">
          <a:extLst>
            <a:ext uri="{FF2B5EF4-FFF2-40B4-BE49-F238E27FC236}">
              <a16:creationId xmlns:a16="http://schemas.microsoft.com/office/drawing/2014/main" id="{00000000-0008-0000-02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21" name="Imagem 8" descr="Imagem1.png">
          <a:extLst>
            <a:ext uri="{FF2B5EF4-FFF2-40B4-BE49-F238E27FC236}">
              <a16:creationId xmlns:a16="http://schemas.microsoft.com/office/drawing/2014/main" id="{00000000-0008-0000-02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2" name="Imagem 1621" descr="Imagem1.png">
          <a:extLst>
            <a:ext uri="{FF2B5EF4-FFF2-40B4-BE49-F238E27FC236}">
              <a16:creationId xmlns:a16="http://schemas.microsoft.com/office/drawing/2014/main" id="{00000000-0008-0000-02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3" name="Imagem 8" descr="Imagem1.png">
          <a:extLst>
            <a:ext uri="{FF2B5EF4-FFF2-40B4-BE49-F238E27FC236}">
              <a16:creationId xmlns:a16="http://schemas.microsoft.com/office/drawing/2014/main" id="{00000000-0008-0000-02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4" name="Imagem 8" descr="Imagem1.png">
          <a:extLst>
            <a:ext uri="{FF2B5EF4-FFF2-40B4-BE49-F238E27FC236}">
              <a16:creationId xmlns:a16="http://schemas.microsoft.com/office/drawing/2014/main" id="{00000000-0008-0000-02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5" name="Imagem 3" descr="Imagem1.png">
          <a:extLst>
            <a:ext uri="{FF2B5EF4-FFF2-40B4-BE49-F238E27FC236}">
              <a16:creationId xmlns:a16="http://schemas.microsoft.com/office/drawing/2014/main" id="{00000000-0008-0000-02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6" name="Imagem 1625" descr="Imagem1.png">
          <a:extLst>
            <a:ext uri="{FF2B5EF4-FFF2-40B4-BE49-F238E27FC236}">
              <a16:creationId xmlns:a16="http://schemas.microsoft.com/office/drawing/2014/main" id="{00000000-0008-0000-02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7" name="Imagem 1626" descr="Imagem1.png">
          <a:extLst>
            <a:ext uri="{FF2B5EF4-FFF2-40B4-BE49-F238E27FC236}">
              <a16:creationId xmlns:a16="http://schemas.microsoft.com/office/drawing/2014/main" id="{00000000-0008-0000-02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8" name="Imagem 3" descr="Imagem1.png">
          <a:extLst>
            <a:ext uri="{FF2B5EF4-FFF2-40B4-BE49-F238E27FC236}">
              <a16:creationId xmlns:a16="http://schemas.microsoft.com/office/drawing/2014/main" id="{00000000-0008-0000-02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29" name="Imagem 1628" descr="Imagem1.png">
          <a:extLst>
            <a:ext uri="{FF2B5EF4-FFF2-40B4-BE49-F238E27FC236}">
              <a16:creationId xmlns:a16="http://schemas.microsoft.com/office/drawing/2014/main" id="{00000000-0008-0000-02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0" name="Imagem 8" descr="Imagem1.png">
          <a:extLst>
            <a:ext uri="{FF2B5EF4-FFF2-40B4-BE49-F238E27FC236}">
              <a16:creationId xmlns:a16="http://schemas.microsoft.com/office/drawing/2014/main" id="{00000000-0008-0000-02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1" name="Imagem 1630" descr="Imagem1.png">
          <a:extLst>
            <a:ext uri="{FF2B5EF4-FFF2-40B4-BE49-F238E27FC236}">
              <a16:creationId xmlns:a16="http://schemas.microsoft.com/office/drawing/2014/main" id="{00000000-0008-0000-02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2" name="Imagem 8" descr="Imagem1.png">
          <a:extLst>
            <a:ext uri="{FF2B5EF4-FFF2-40B4-BE49-F238E27FC236}">
              <a16:creationId xmlns:a16="http://schemas.microsoft.com/office/drawing/2014/main" id="{00000000-0008-0000-02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3" name="Imagem 8" descr="Imagem1.png">
          <a:extLst>
            <a:ext uri="{FF2B5EF4-FFF2-40B4-BE49-F238E27FC236}">
              <a16:creationId xmlns:a16="http://schemas.microsoft.com/office/drawing/2014/main" id="{00000000-0008-0000-02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4" name="Imagem 3" descr="Imagem1.png">
          <a:extLst>
            <a:ext uri="{FF2B5EF4-FFF2-40B4-BE49-F238E27FC236}">
              <a16:creationId xmlns:a16="http://schemas.microsoft.com/office/drawing/2014/main" id="{00000000-0008-0000-02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5" name="Imagem 1634" descr="Imagem1.png">
          <a:extLst>
            <a:ext uri="{FF2B5EF4-FFF2-40B4-BE49-F238E27FC236}">
              <a16:creationId xmlns:a16="http://schemas.microsoft.com/office/drawing/2014/main" id="{00000000-0008-0000-02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6" name="Imagem 1635" descr="Imagem1.png">
          <a:extLst>
            <a:ext uri="{FF2B5EF4-FFF2-40B4-BE49-F238E27FC236}">
              <a16:creationId xmlns:a16="http://schemas.microsoft.com/office/drawing/2014/main" id="{00000000-0008-0000-02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7" name="Imagem 3" descr="Imagem1.png">
          <a:extLst>
            <a:ext uri="{FF2B5EF4-FFF2-40B4-BE49-F238E27FC236}">
              <a16:creationId xmlns:a16="http://schemas.microsoft.com/office/drawing/2014/main" id="{00000000-0008-0000-02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8" name="Imagem 1637" descr="Imagem1.png">
          <a:extLst>
            <a:ext uri="{FF2B5EF4-FFF2-40B4-BE49-F238E27FC236}">
              <a16:creationId xmlns:a16="http://schemas.microsoft.com/office/drawing/2014/main" id="{00000000-0008-0000-02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39" name="Imagem 8" descr="Imagem1.png">
          <a:extLst>
            <a:ext uri="{FF2B5EF4-FFF2-40B4-BE49-F238E27FC236}">
              <a16:creationId xmlns:a16="http://schemas.microsoft.com/office/drawing/2014/main" id="{00000000-0008-0000-02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0" name="Imagem 1639" descr="Imagem1.png">
          <a:extLst>
            <a:ext uri="{FF2B5EF4-FFF2-40B4-BE49-F238E27FC236}">
              <a16:creationId xmlns:a16="http://schemas.microsoft.com/office/drawing/2014/main" id="{00000000-0008-0000-02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1" name="Imagem 8" descr="Imagem1.png">
          <a:extLst>
            <a:ext uri="{FF2B5EF4-FFF2-40B4-BE49-F238E27FC236}">
              <a16:creationId xmlns:a16="http://schemas.microsoft.com/office/drawing/2014/main" id="{00000000-0008-0000-02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2" name="Imagem 8" descr="Imagem1.png">
          <a:extLst>
            <a:ext uri="{FF2B5EF4-FFF2-40B4-BE49-F238E27FC236}">
              <a16:creationId xmlns:a16="http://schemas.microsoft.com/office/drawing/2014/main" id="{00000000-0008-0000-02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3" name="Imagem 3" descr="Imagem1.png">
          <a:extLst>
            <a:ext uri="{FF2B5EF4-FFF2-40B4-BE49-F238E27FC236}">
              <a16:creationId xmlns:a16="http://schemas.microsoft.com/office/drawing/2014/main" id="{00000000-0008-0000-02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4" name="Imagem 1643" descr="Imagem1.png">
          <a:extLst>
            <a:ext uri="{FF2B5EF4-FFF2-40B4-BE49-F238E27FC236}">
              <a16:creationId xmlns:a16="http://schemas.microsoft.com/office/drawing/2014/main" id="{00000000-0008-0000-02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5" name="Imagem 1644" descr="Imagem1.png">
          <a:extLst>
            <a:ext uri="{FF2B5EF4-FFF2-40B4-BE49-F238E27FC236}">
              <a16:creationId xmlns:a16="http://schemas.microsoft.com/office/drawing/2014/main" id="{00000000-0008-0000-02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6" name="Imagem 3" descr="Imagem1.png">
          <a:extLst>
            <a:ext uri="{FF2B5EF4-FFF2-40B4-BE49-F238E27FC236}">
              <a16:creationId xmlns:a16="http://schemas.microsoft.com/office/drawing/2014/main" id="{00000000-0008-0000-02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7" name="Imagem 1646" descr="Imagem1.png">
          <a:extLst>
            <a:ext uri="{FF2B5EF4-FFF2-40B4-BE49-F238E27FC236}">
              <a16:creationId xmlns:a16="http://schemas.microsoft.com/office/drawing/2014/main" id="{00000000-0008-0000-02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8" name="Imagem 8" descr="Imagem1.png">
          <a:extLst>
            <a:ext uri="{FF2B5EF4-FFF2-40B4-BE49-F238E27FC236}">
              <a16:creationId xmlns:a16="http://schemas.microsoft.com/office/drawing/2014/main" id="{00000000-0008-0000-02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49" name="Imagem 1648" descr="Imagem1.png">
          <a:extLst>
            <a:ext uri="{FF2B5EF4-FFF2-40B4-BE49-F238E27FC236}">
              <a16:creationId xmlns:a16="http://schemas.microsoft.com/office/drawing/2014/main" id="{00000000-0008-0000-02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0" name="Imagem 8" descr="Imagem1.png">
          <a:extLst>
            <a:ext uri="{FF2B5EF4-FFF2-40B4-BE49-F238E27FC236}">
              <a16:creationId xmlns:a16="http://schemas.microsoft.com/office/drawing/2014/main" id="{00000000-0008-0000-02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1" name="Imagem 8" descr="Imagem1.png">
          <a:extLst>
            <a:ext uri="{FF2B5EF4-FFF2-40B4-BE49-F238E27FC236}">
              <a16:creationId xmlns:a16="http://schemas.microsoft.com/office/drawing/2014/main" id="{00000000-0008-0000-02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2" name="Imagem 3" descr="Imagem1.png">
          <a:extLst>
            <a:ext uri="{FF2B5EF4-FFF2-40B4-BE49-F238E27FC236}">
              <a16:creationId xmlns:a16="http://schemas.microsoft.com/office/drawing/2014/main" id="{00000000-0008-0000-02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3" name="Imagem 1652" descr="Imagem1.png">
          <a:extLst>
            <a:ext uri="{FF2B5EF4-FFF2-40B4-BE49-F238E27FC236}">
              <a16:creationId xmlns:a16="http://schemas.microsoft.com/office/drawing/2014/main" id="{00000000-0008-0000-02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4" name="Imagem 1653" descr="Imagem1.png">
          <a:extLst>
            <a:ext uri="{FF2B5EF4-FFF2-40B4-BE49-F238E27FC236}">
              <a16:creationId xmlns:a16="http://schemas.microsoft.com/office/drawing/2014/main" id="{00000000-0008-0000-02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5" name="Imagem 3" descr="Imagem1.png">
          <a:extLst>
            <a:ext uri="{FF2B5EF4-FFF2-40B4-BE49-F238E27FC236}">
              <a16:creationId xmlns:a16="http://schemas.microsoft.com/office/drawing/2014/main" id="{00000000-0008-0000-02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6" name="Imagem 1655" descr="Imagem1.png">
          <a:extLst>
            <a:ext uri="{FF2B5EF4-FFF2-40B4-BE49-F238E27FC236}">
              <a16:creationId xmlns:a16="http://schemas.microsoft.com/office/drawing/2014/main" id="{00000000-0008-0000-02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57" name="Imagem 8" descr="Imagem1.png">
          <a:extLst>
            <a:ext uri="{FF2B5EF4-FFF2-40B4-BE49-F238E27FC236}">
              <a16:creationId xmlns:a16="http://schemas.microsoft.com/office/drawing/2014/main" id="{00000000-0008-0000-02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58" name="Imagem 1657" descr="Imagem1.png">
          <a:extLst>
            <a:ext uri="{FF2B5EF4-FFF2-40B4-BE49-F238E27FC236}">
              <a16:creationId xmlns:a16="http://schemas.microsoft.com/office/drawing/2014/main" id="{00000000-0008-0000-02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59" name="Imagem 8" descr="Imagem1.png">
          <a:extLst>
            <a:ext uri="{FF2B5EF4-FFF2-40B4-BE49-F238E27FC236}">
              <a16:creationId xmlns:a16="http://schemas.microsoft.com/office/drawing/2014/main" id="{00000000-0008-0000-02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0" name="Imagem 8" descr="Imagem1.png">
          <a:extLst>
            <a:ext uri="{FF2B5EF4-FFF2-40B4-BE49-F238E27FC236}">
              <a16:creationId xmlns:a16="http://schemas.microsoft.com/office/drawing/2014/main" id="{00000000-0008-0000-02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61" name="Imagem 3" descr="Imagem1.png">
          <a:extLst>
            <a:ext uri="{FF2B5EF4-FFF2-40B4-BE49-F238E27FC236}">
              <a16:creationId xmlns:a16="http://schemas.microsoft.com/office/drawing/2014/main" id="{00000000-0008-0000-02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2" name="Imagem 1661" descr="Imagem1.png">
          <a:extLst>
            <a:ext uri="{FF2B5EF4-FFF2-40B4-BE49-F238E27FC236}">
              <a16:creationId xmlns:a16="http://schemas.microsoft.com/office/drawing/2014/main" id="{00000000-0008-0000-02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3" name="Imagem 1662" descr="Imagem1.png">
          <a:extLst>
            <a:ext uri="{FF2B5EF4-FFF2-40B4-BE49-F238E27FC236}">
              <a16:creationId xmlns:a16="http://schemas.microsoft.com/office/drawing/2014/main" id="{00000000-0008-0000-02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64" name="Imagem 3" descr="Imagem1.png">
          <a:extLst>
            <a:ext uri="{FF2B5EF4-FFF2-40B4-BE49-F238E27FC236}">
              <a16:creationId xmlns:a16="http://schemas.microsoft.com/office/drawing/2014/main" id="{00000000-0008-0000-02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5" name="Imagem 1664" descr="Imagem1.png">
          <a:extLst>
            <a:ext uri="{FF2B5EF4-FFF2-40B4-BE49-F238E27FC236}">
              <a16:creationId xmlns:a16="http://schemas.microsoft.com/office/drawing/2014/main" id="{00000000-0008-0000-02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6" name="Imagem 8" descr="Imagem1.png">
          <a:extLst>
            <a:ext uri="{FF2B5EF4-FFF2-40B4-BE49-F238E27FC236}">
              <a16:creationId xmlns:a16="http://schemas.microsoft.com/office/drawing/2014/main" id="{00000000-0008-0000-02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67" name="Imagem 1666" descr="Imagem1.png">
          <a:extLst>
            <a:ext uri="{FF2B5EF4-FFF2-40B4-BE49-F238E27FC236}">
              <a16:creationId xmlns:a16="http://schemas.microsoft.com/office/drawing/2014/main" id="{00000000-0008-0000-02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8" name="Imagem 8" descr="Imagem1.png">
          <a:extLst>
            <a:ext uri="{FF2B5EF4-FFF2-40B4-BE49-F238E27FC236}">
              <a16:creationId xmlns:a16="http://schemas.microsoft.com/office/drawing/2014/main" id="{00000000-0008-0000-02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69" name="Imagem 8" descr="Imagem1.png">
          <a:extLst>
            <a:ext uri="{FF2B5EF4-FFF2-40B4-BE49-F238E27FC236}">
              <a16:creationId xmlns:a16="http://schemas.microsoft.com/office/drawing/2014/main" id="{00000000-0008-0000-02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70" name="Imagem 3" descr="Imagem1.png">
          <a:extLst>
            <a:ext uri="{FF2B5EF4-FFF2-40B4-BE49-F238E27FC236}">
              <a16:creationId xmlns:a16="http://schemas.microsoft.com/office/drawing/2014/main" id="{00000000-0008-0000-02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71" name="Imagem 1670" descr="Imagem1.png">
          <a:extLst>
            <a:ext uri="{FF2B5EF4-FFF2-40B4-BE49-F238E27FC236}">
              <a16:creationId xmlns:a16="http://schemas.microsoft.com/office/drawing/2014/main" id="{00000000-0008-0000-02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72" name="Imagem 1671" descr="Imagem1.png">
          <a:extLst>
            <a:ext uri="{FF2B5EF4-FFF2-40B4-BE49-F238E27FC236}">
              <a16:creationId xmlns:a16="http://schemas.microsoft.com/office/drawing/2014/main" id="{00000000-0008-0000-02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673" name="Imagem 3" descr="Imagem1.png">
          <a:extLst>
            <a:ext uri="{FF2B5EF4-FFF2-40B4-BE49-F238E27FC236}">
              <a16:creationId xmlns:a16="http://schemas.microsoft.com/office/drawing/2014/main" id="{00000000-0008-0000-02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74" name="Imagem 1673" descr="Imagem1.png">
          <a:extLst>
            <a:ext uri="{FF2B5EF4-FFF2-40B4-BE49-F238E27FC236}">
              <a16:creationId xmlns:a16="http://schemas.microsoft.com/office/drawing/2014/main" id="{00000000-0008-0000-02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675" name="Imagem 8" descr="Imagem1.png">
          <a:extLst>
            <a:ext uri="{FF2B5EF4-FFF2-40B4-BE49-F238E27FC236}">
              <a16:creationId xmlns:a16="http://schemas.microsoft.com/office/drawing/2014/main" id="{00000000-0008-0000-02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76" name="Imagem 1675" descr="Imagem1.png">
          <a:extLst>
            <a:ext uri="{FF2B5EF4-FFF2-40B4-BE49-F238E27FC236}">
              <a16:creationId xmlns:a16="http://schemas.microsoft.com/office/drawing/2014/main" id="{00000000-0008-0000-02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77" name="Imagem 8" descr="Imagem1.png">
          <a:extLst>
            <a:ext uri="{FF2B5EF4-FFF2-40B4-BE49-F238E27FC236}">
              <a16:creationId xmlns:a16="http://schemas.microsoft.com/office/drawing/2014/main" id="{00000000-0008-0000-02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78" name="Imagem 8" descr="Imagem1.png">
          <a:extLst>
            <a:ext uri="{FF2B5EF4-FFF2-40B4-BE49-F238E27FC236}">
              <a16:creationId xmlns:a16="http://schemas.microsoft.com/office/drawing/2014/main" id="{00000000-0008-0000-02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79" name="Imagem 3" descr="Imagem1.png">
          <a:extLst>
            <a:ext uri="{FF2B5EF4-FFF2-40B4-BE49-F238E27FC236}">
              <a16:creationId xmlns:a16="http://schemas.microsoft.com/office/drawing/2014/main" id="{00000000-0008-0000-02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0" name="Imagem 1679" descr="Imagem1.png">
          <a:extLst>
            <a:ext uri="{FF2B5EF4-FFF2-40B4-BE49-F238E27FC236}">
              <a16:creationId xmlns:a16="http://schemas.microsoft.com/office/drawing/2014/main" id="{00000000-0008-0000-02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1" name="Imagem 1680" descr="Imagem1.png">
          <a:extLst>
            <a:ext uri="{FF2B5EF4-FFF2-40B4-BE49-F238E27FC236}">
              <a16:creationId xmlns:a16="http://schemas.microsoft.com/office/drawing/2014/main" id="{00000000-0008-0000-02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2" name="Imagem 3" descr="Imagem1.png">
          <a:extLst>
            <a:ext uri="{FF2B5EF4-FFF2-40B4-BE49-F238E27FC236}">
              <a16:creationId xmlns:a16="http://schemas.microsoft.com/office/drawing/2014/main" id="{00000000-0008-0000-02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3" name="Imagem 1682" descr="Imagem1.png">
          <a:extLst>
            <a:ext uri="{FF2B5EF4-FFF2-40B4-BE49-F238E27FC236}">
              <a16:creationId xmlns:a16="http://schemas.microsoft.com/office/drawing/2014/main" id="{00000000-0008-0000-02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4" name="Imagem 8" descr="Imagem1.png">
          <a:extLst>
            <a:ext uri="{FF2B5EF4-FFF2-40B4-BE49-F238E27FC236}">
              <a16:creationId xmlns:a16="http://schemas.microsoft.com/office/drawing/2014/main" id="{00000000-0008-0000-02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5" name="Imagem 1684" descr="Imagem1.png">
          <a:extLst>
            <a:ext uri="{FF2B5EF4-FFF2-40B4-BE49-F238E27FC236}">
              <a16:creationId xmlns:a16="http://schemas.microsoft.com/office/drawing/2014/main" id="{00000000-0008-0000-02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6" name="Imagem 8" descr="Imagem1.png">
          <a:extLst>
            <a:ext uri="{FF2B5EF4-FFF2-40B4-BE49-F238E27FC236}">
              <a16:creationId xmlns:a16="http://schemas.microsoft.com/office/drawing/2014/main" id="{00000000-0008-0000-02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7" name="Imagem 8" descr="Imagem1.png">
          <a:extLst>
            <a:ext uri="{FF2B5EF4-FFF2-40B4-BE49-F238E27FC236}">
              <a16:creationId xmlns:a16="http://schemas.microsoft.com/office/drawing/2014/main" id="{00000000-0008-0000-02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8" name="Imagem 3" descr="Imagem1.png">
          <a:extLst>
            <a:ext uri="{FF2B5EF4-FFF2-40B4-BE49-F238E27FC236}">
              <a16:creationId xmlns:a16="http://schemas.microsoft.com/office/drawing/2014/main" id="{00000000-0008-0000-02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89" name="Imagem 1688" descr="Imagem1.png">
          <a:extLst>
            <a:ext uri="{FF2B5EF4-FFF2-40B4-BE49-F238E27FC236}">
              <a16:creationId xmlns:a16="http://schemas.microsoft.com/office/drawing/2014/main" id="{00000000-0008-0000-02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0" name="Imagem 1689" descr="Imagem1.png">
          <a:extLst>
            <a:ext uri="{FF2B5EF4-FFF2-40B4-BE49-F238E27FC236}">
              <a16:creationId xmlns:a16="http://schemas.microsoft.com/office/drawing/2014/main" id="{00000000-0008-0000-02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1" name="Imagem 3" descr="Imagem1.png">
          <a:extLst>
            <a:ext uri="{FF2B5EF4-FFF2-40B4-BE49-F238E27FC236}">
              <a16:creationId xmlns:a16="http://schemas.microsoft.com/office/drawing/2014/main" id="{00000000-0008-0000-02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2" name="Imagem 1691" descr="Imagem1.png">
          <a:extLst>
            <a:ext uri="{FF2B5EF4-FFF2-40B4-BE49-F238E27FC236}">
              <a16:creationId xmlns:a16="http://schemas.microsoft.com/office/drawing/2014/main" id="{00000000-0008-0000-02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3" name="Imagem 8" descr="Imagem1.png">
          <a:extLst>
            <a:ext uri="{FF2B5EF4-FFF2-40B4-BE49-F238E27FC236}">
              <a16:creationId xmlns:a16="http://schemas.microsoft.com/office/drawing/2014/main" id="{00000000-0008-0000-02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4" name="Imagem 1693" descr="Imagem1.png">
          <a:extLst>
            <a:ext uri="{FF2B5EF4-FFF2-40B4-BE49-F238E27FC236}">
              <a16:creationId xmlns:a16="http://schemas.microsoft.com/office/drawing/2014/main" id="{00000000-0008-0000-02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5" name="Imagem 8" descr="Imagem1.png">
          <a:extLst>
            <a:ext uri="{FF2B5EF4-FFF2-40B4-BE49-F238E27FC236}">
              <a16:creationId xmlns:a16="http://schemas.microsoft.com/office/drawing/2014/main" id="{00000000-0008-0000-02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6" name="Imagem 8" descr="Imagem1.png">
          <a:extLst>
            <a:ext uri="{FF2B5EF4-FFF2-40B4-BE49-F238E27FC236}">
              <a16:creationId xmlns:a16="http://schemas.microsoft.com/office/drawing/2014/main" id="{00000000-0008-0000-02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7" name="Imagem 3" descr="Imagem1.png">
          <a:extLst>
            <a:ext uri="{FF2B5EF4-FFF2-40B4-BE49-F238E27FC236}">
              <a16:creationId xmlns:a16="http://schemas.microsoft.com/office/drawing/2014/main" id="{00000000-0008-0000-02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8" name="Imagem 1697" descr="Imagem1.png">
          <a:extLst>
            <a:ext uri="{FF2B5EF4-FFF2-40B4-BE49-F238E27FC236}">
              <a16:creationId xmlns:a16="http://schemas.microsoft.com/office/drawing/2014/main" id="{00000000-0008-0000-02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699" name="Imagem 1698" descr="Imagem1.png">
          <a:extLst>
            <a:ext uri="{FF2B5EF4-FFF2-40B4-BE49-F238E27FC236}">
              <a16:creationId xmlns:a16="http://schemas.microsoft.com/office/drawing/2014/main" id="{00000000-0008-0000-02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0" name="Imagem 3" descr="Imagem1.png">
          <a:extLst>
            <a:ext uri="{FF2B5EF4-FFF2-40B4-BE49-F238E27FC236}">
              <a16:creationId xmlns:a16="http://schemas.microsoft.com/office/drawing/2014/main" id="{00000000-0008-0000-02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1" name="Imagem 1700" descr="Imagem1.png">
          <a:extLst>
            <a:ext uri="{FF2B5EF4-FFF2-40B4-BE49-F238E27FC236}">
              <a16:creationId xmlns:a16="http://schemas.microsoft.com/office/drawing/2014/main" id="{00000000-0008-0000-02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2" name="Imagem 8" descr="Imagem1.png">
          <a:extLst>
            <a:ext uri="{FF2B5EF4-FFF2-40B4-BE49-F238E27FC236}">
              <a16:creationId xmlns:a16="http://schemas.microsoft.com/office/drawing/2014/main" id="{00000000-0008-0000-02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3" name="Imagem 1702" descr="Imagem1.png">
          <a:extLst>
            <a:ext uri="{FF2B5EF4-FFF2-40B4-BE49-F238E27FC236}">
              <a16:creationId xmlns:a16="http://schemas.microsoft.com/office/drawing/2014/main" id="{00000000-0008-0000-02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4" name="Imagem 8" descr="Imagem1.png">
          <a:extLst>
            <a:ext uri="{FF2B5EF4-FFF2-40B4-BE49-F238E27FC236}">
              <a16:creationId xmlns:a16="http://schemas.microsoft.com/office/drawing/2014/main" id="{00000000-0008-0000-02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5" name="Imagem 8" descr="Imagem1.png">
          <a:extLst>
            <a:ext uri="{FF2B5EF4-FFF2-40B4-BE49-F238E27FC236}">
              <a16:creationId xmlns:a16="http://schemas.microsoft.com/office/drawing/2014/main" id="{00000000-0008-0000-02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6" name="Imagem 3" descr="Imagem1.png">
          <a:extLst>
            <a:ext uri="{FF2B5EF4-FFF2-40B4-BE49-F238E27FC236}">
              <a16:creationId xmlns:a16="http://schemas.microsoft.com/office/drawing/2014/main" id="{00000000-0008-0000-02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7" name="Imagem 1706" descr="Imagem1.png">
          <a:extLst>
            <a:ext uri="{FF2B5EF4-FFF2-40B4-BE49-F238E27FC236}">
              <a16:creationId xmlns:a16="http://schemas.microsoft.com/office/drawing/2014/main" id="{00000000-0008-0000-02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8" name="Imagem 1707" descr="Imagem1.png">
          <a:extLst>
            <a:ext uri="{FF2B5EF4-FFF2-40B4-BE49-F238E27FC236}">
              <a16:creationId xmlns:a16="http://schemas.microsoft.com/office/drawing/2014/main" id="{00000000-0008-0000-02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09" name="Imagem 3" descr="Imagem1.png">
          <a:extLst>
            <a:ext uri="{FF2B5EF4-FFF2-40B4-BE49-F238E27FC236}">
              <a16:creationId xmlns:a16="http://schemas.microsoft.com/office/drawing/2014/main" id="{00000000-0008-0000-02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10" name="Imagem 1709" descr="Imagem1.png">
          <a:extLst>
            <a:ext uri="{FF2B5EF4-FFF2-40B4-BE49-F238E27FC236}">
              <a16:creationId xmlns:a16="http://schemas.microsoft.com/office/drawing/2014/main" id="{00000000-0008-0000-02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11" name="Imagem 8" descr="Imagem1.png">
          <a:extLst>
            <a:ext uri="{FF2B5EF4-FFF2-40B4-BE49-F238E27FC236}">
              <a16:creationId xmlns:a16="http://schemas.microsoft.com/office/drawing/2014/main" id="{00000000-0008-0000-02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12" name="Imagem 1711" descr="Imagem1.png">
          <a:extLst>
            <a:ext uri="{FF2B5EF4-FFF2-40B4-BE49-F238E27FC236}">
              <a16:creationId xmlns:a16="http://schemas.microsoft.com/office/drawing/2014/main" id="{00000000-0008-0000-02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13" name="Imagem 8" descr="Imagem1.png">
          <a:extLst>
            <a:ext uri="{FF2B5EF4-FFF2-40B4-BE49-F238E27FC236}">
              <a16:creationId xmlns:a16="http://schemas.microsoft.com/office/drawing/2014/main" id="{00000000-0008-0000-02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14" name="Imagem 8" descr="Imagem1.png">
          <a:extLst>
            <a:ext uri="{FF2B5EF4-FFF2-40B4-BE49-F238E27FC236}">
              <a16:creationId xmlns:a16="http://schemas.microsoft.com/office/drawing/2014/main" id="{00000000-0008-0000-02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15" name="Imagem 3" descr="Imagem1.png">
          <a:extLst>
            <a:ext uri="{FF2B5EF4-FFF2-40B4-BE49-F238E27FC236}">
              <a16:creationId xmlns:a16="http://schemas.microsoft.com/office/drawing/2014/main" id="{00000000-0008-0000-02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16" name="Imagem 1715" descr="Imagem1.png">
          <a:extLst>
            <a:ext uri="{FF2B5EF4-FFF2-40B4-BE49-F238E27FC236}">
              <a16:creationId xmlns:a16="http://schemas.microsoft.com/office/drawing/2014/main" id="{00000000-0008-0000-02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17" name="Imagem 1716" descr="Imagem1.png">
          <a:extLst>
            <a:ext uri="{FF2B5EF4-FFF2-40B4-BE49-F238E27FC236}">
              <a16:creationId xmlns:a16="http://schemas.microsoft.com/office/drawing/2014/main" id="{00000000-0008-0000-02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18" name="Imagem 3" descr="Imagem1.png">
          <a:extLst>
            <a:ext uri="{FF2B5EF4-FFF2-40B4-BE49-F238E27FC236}">
              <a16:creationId xmlns:a16="http://schemas.microsoft.com/office/drawing/2014/main" id="{00000000-0008-0000-02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19" name="Imagem 1718" descr="Imagem1.png">
          <a:extLst>
            <a:ext uri="{FF2B5EF4-FFF2-40B4-BE49-F238E27FC236}">
              <a16:creationId xmlns:a16="http://schemas.microsoft.com/office/drawing/2014/main" id="{00000000-0008-0000-02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0" name="Imagem 8" descr="Imagem1.png">
          <a:extLst>
            <a:ext uri="{FF2B5EF4-FFF2-40B4-BE49-F238E27FC236}">
              <a16:creationId xmlns:a16="http://schemas.microsoft.com/office/drawing/2014/main" id="{00000000-0008-0000-02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21" name="Imagem 1720" descr="Imagem1.png">
          <a:extLst>
            <a:ext uri="{FF2B5EF4-FFF2-40B4-BE49-F238E27FC236}">
              <a16:creationId xmlns:a16="http://schemas.microsoft.com/office/drawing/2014/main" id="{00000000-0008-0000-02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2" name="Imagem 8" descr="Imagem1.png">
          <a:extLst>
            <a:ext uri="{FF2B5EF4-FFF2-40B4-BE49-F238E27FC236}">
              <a16:creationId xmlns:a16="http://schemas.microsoft.com/office/drawing/2014/main" id="{00000000-0008-0000-02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3" name="Imagem 8" descr="Imagem1.png">
          <a:extLst>
            <a:ext uri="{FF2B5EF4-FFF2-40B4-BE49-F238E27FC236}">
              <a16:creationId xmlns:a16="http://schemas.microsoft.com/office/drawing/2014/main" id="{00000000-0008-0000-02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24" name="Imagem 3" descr="Imagem1.png">
          <a:extLst>
            <a:ext uri="{FF2B5EF4-FFF2-40B4-BE49-F238E27FC236}">
              <a16:creationId xmlns:a16="http://schemas.microsoft.com/office/drawing/2014/main" id="{00000000-0008-0000-02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5" name="Imagem 1724" descr="Imagem1.png">
          <a:extLst>
            <a:ext uri="{FF2B5EF4-FFF2-40B4-BE49-F238E27FC236}">
              <a16:creationId xmlns:a16="http://schemas.microsoft.com/office/drawing/2014/main" id="{00000000-0008-0000-02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6" name="Imagem 1725" descr="Imagem1.png">
          <a:extLst>
            <a:ext uri="{FF2B5EF4-FFF2-40B4-BE49-F238E27FC236}">
              <a16:creationId xmlns:a16="http://schemas.microsoft.com/office/drawing/2014/main" id="{00000000-0008-0000-02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27" name="Imagem 3" descr="Imagem1.png">
          <a:extLst>
            <a:ext uri="{FF2B5EF4-FFF2-40B4-BE49-F238E27FC236}">
              <a16:creationId xmlns:a16="http://schemas.microsoft.com/office/drawing/2014/main" id="{00000000-0008-0000-02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8" name="Imagem 1727" descr="Imagem1.png">
          <a:extLst>
            <a:ext uri="{FF2B5EF4-FFF2-40B4-BE49-F238E27FC236}">
              <a16:creationId xmlns:a16="http://schemas.microsoft.com/office/drawing/2014/main" id="{00000000-0008-0000-02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29" name="Imagem 8" descr="Imagem1.png">
          <a:extLst>
            <a:ext uri="{FF2B5EF4-FFF2-40B4-BE49-F238E27FC236}">
              <a16:creationId xmlns:a16="http://schemas.microsoft.com/office/drawing/2014/main" id="{00000000-0008-0000-02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0" name="Imagem 1729" descr="Imagem1.png">
          <a:extLst>
            <a:ext uri="{FF2B5EF4-FFF2-40B4-BE49-F238E27FC236}">
              <a16:creationId xmlns:a16="http://schemas.microsoft.com/office/drawing/2014/main" id="{00000000-0008-0000-02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1" name="Imagem 8" descr="Imagem1.png">
          <a:extLst>
            <a:ext uri="{FF2B5EF4-FFF2-40B4-BE49-F238E27FC236}">
              <a16:creationId xmlns:a16="http://schemas.microsoft.com/office/drawing/2014/main" id="{00000000-0008-0000-02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2" name="Imagem 8" descr="Imagem1.png">
          <a:extLst>
            <a:ext uri="{FF2B5EF4-FFF2-40B4-BE49-F238E27FC236}">
              <a16:creationId xmlns:a16="http://schemas.microsoft.com/office/drawing/2014/main" id="{00000000-0008-0000-02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3" name="Imagem 3" descr="Imagem1.png">
          <a:extLst>
            <a:ext uri="{FF2B5EF4-FFF2-40B4-BE49-F238E27FC236}">
              <a16:creationId xmlns:a16="http://schemas.microsoft.com/office/drawing/2014/main" id="{00000000-0008-0000-02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4" name="Imagem 1733" descr="Imagem1.png">
          <a:extLst>
            <a:ext uri="{FF2B5EF4-FFF2-40B4-BE49-F238E27FC236}">
              <a16:creationId xmlns:a16="http://schemas.microsoft.com/office/drawing/2014/main" id="{00000000-0008-0000-02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5" name="Imagem 1734" descr="Imagem1.png">
          <a:extLst>
            <a:ext uri="{FF2B5EF4-FFF2-40B4-BE49-F238E27FC236}">
              <a16:creationId xmlns:a16="http://schemas.microsoft.com/office/drawing/2014/main" id="{00000000-0008-0000-02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6" name="Imagem 3" descr="Imagem1.png">
          <a:extLst>
            <a:ext uri="{FF2B5EF4-FFF2-40B4-BE49-F238E27FC236}">
              <a16:creationId xmlns:a16="http://schemas.microsoft.com/office/drawing/2014/main" id="{00000000-0008-0000-02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7" name="Imagem 1736" descr="Imagem1.png">
          <a:extLst>
            <a:ext uri="{FF2B5EF4-FFF2-40B4-BE49-F238E27FC236}">
              <a16:creationId xmlns:a16="http://schemas.microsoft.com/office/drawing/2014/main" id="{00000000-0008-0000-02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8" name="Imagem 8" descr="Imagem1.png">
          <a:extLst>
            <a:ext uri="{FF2B5EF4-FFF2-40B4-BE49-F238E27FC236}">
              <a16:creationId xmlns:a16="http://schemas.microsoft.com/office/drawing/2014/main" id="{00000000-0008-0000-02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39" name="Imagem 1738" descr="Imagem1.png">
          <a:extLst>
            <a:ext uri="{FF2B5EF4-FFF2-40B4-BE49-F238E27FC236}">
              <a16:creationId xmlns:a16="http://schemas.microsoft.com/office/drawing/2014/main" id="{00000000-0008-0000-02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0" name="Imagem 8" descr="Imagem1.png">
          <a:extLst>
            <a:ext uri="{FF2B5EF4-FFF2-40B4-BE49-F238E27FC236}">
              <a16:creationId xmlns:a16="http://schemas.microsoft.com/office/drawing/2014/main" id="{00000000-0008-0000-02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1" name="Imagem 8" descr="Imagem1.png">
          <a:extLst>
            <a:ext uri="{FF2B5EF4-FFF2-40B4-BE49-F238E27FC236}">
              <a16:creationId xmlns:a16="http://schemas.microsoft.com/office/drawing/2014/main" id="{00000000-0008-0000-02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2" name="Imagem 3" descr="Imagem1.png">
          <a:extLst>
            <a:ext uri="{FF2B5EF4-FFF2-40B4-BE49-F238E27FC236}">
              <a16:creationId xmlns:a16="http://schemas.microsoft.com/office/drawing/2014/main" id="{00000000-0008-0000-02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3" name="Imagem 1742" descr="Imagem1.png">
          <a:extLst>
            <a:ext uri="{FF2B5EF4-FFF2-40B4-BE49-F238E27FC236}">
              <a16:creationId xmlns:a16="http://schemas.microsoft.com/office/drawing/2014/main" id="{00000000-0008-0000-02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4" name="Imagem 1743" descr="Imagem1.png">
          <a:extLst>
            <a:ext uri="{FF2B5EF4-FFF2-40B4-BE49-F238E27FC236}">
              <a16:creationId xmlns:a16="http://schemas.microsoft.com/office/drawing/2014/main" id="{00000000-0008-0000-02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5" name="Imagem 3" descr="Imagem1.png">
          <a:extLst>
            <a:ext uri="{FF2B5EF4-FFF2-40B4-BE49-F238E27FC236}">
              <a16:creationId xmlns:a16="http://schemas.microsoft.com/office/drawing/2014/main" id="{00000000-0008-0000-02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6" name="Imagem 1745" descr="Imagem1.png">
          <a:extLst>
            <a:ext uri="{FF2B5EF4-FFF2-40B4-BE49-F238E27FC236}">
              <a16:creationId xmlns:a16="http://schemas.microsoft.com/office/drawing/2014/main" id="{00000000-0008-0000-02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7" name="Imagem 8" descr="Imagem1.png">
          <a:extLst>
            <a:ext uri="{FF2B5EF4-FFF2-40B4-BE49-F238E27FC236}">
              <a16:creationId xmlns:a16="http://schemas.microsoft.com/office/drawing/2014/main" id="{00000000-0008-0000-02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8" name="Imagem 1747" descr="Imagem1.png">
          <a:extLst>
            <a:ext uri="{FF2B5EF4-FFF2-40B4-BE49-F238E27FC236}">
              <a16:creationId xmlns:a16="http://schemas.microsoft.com/office/drawing/2014/main" id="{00000000-0008-0000-02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49" name="Imagem 8" descr="Imagem1.png">
          <a:extLst>
            <a:ext uri="{FF2B5EF4-FFF2-40B4-BE49-F238E27FC236}">
              <a16:creationId xmlns:a16="http://schemas.microsoft.com/office/drawing/2014/main" id="{00000000-0008-0000-02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0" name="Imagem 8" descr="Imagem1.png">
          <a:extLst>
            <a:ext uri="{FF2B5EF4-FFF2-40B4-BE49-F238E27FC236}">
              <a16:creationId xmlns:a16="http://schemas.microsoft.com/office/drawing/2014/main" id="{00000000-0008-0000-02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1" name="Imagem 3" descr="Imagem1.png">
          <a:extLst>
            <a:ext uri="{FF2B5EF4-FFF2-40B4-BE49-F238E27FC236}">
              <a16:creationId xmlns:a16="http://schemas.microsoft.com/office/drawing/2014/main" id="{00000000-0008-0000-02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2" name="Imagem 1751" descr="Imagem1.png">
          <a:extLst>
            <a:ext uri="{FF2B5EF4-FFF2-40B4-BE49-F238E27FC236}">
              <a16:creationId xmlns:a16="http://schemas.microsoft.com/office/drawing/2014/main" id="{00000000-0008-0000-02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3" name="Imagem 1752" descr="Imagem1.png">
          <a:extLst>
            <a:ext uri="{FF2B5EF4-FFF2-40B4-BE49-F238E27FC236}">
              <a16:creationId xmlns:a16="http://schemas.microsoft.com/office/drawing/2014/main" id="{00000000-0008-0000-02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4" name="Imagem 3" descr="Imagem1.png">
          <a:extLst>
            <a:ext uri="{FF2B5EF4-FFF2-40B4-BE49-F238E27FC236}">
              <a16:creationId xmlns:a16="http://schemas.microsoft.com/office/drawing/2014/main" id="{00000000-0008-0000-02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5" name="Imagem 1754" descr="Imagem1.png">
          <a:extLst>
            <a:ext uri="{FF2B5EF4-FFF2-40B4-BE49-F238E27FC236}">
              <a16:creationId xmlns:a16="http://schemas.microsoft.com/office/drawing/2014/main" id="{00000000-0008-0000-02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6" name="Imagem 8" descr="Imagem1.png">
          <a:extLst>
            <a:ext uri="{FF2B5EF4-FFF2-40B4-BE49-F238E27FC236}">
              <a16:creationId xmlns:a16="http://schemas.microsoft.com/office/drawing/2014/main" id="{00000000-0008-0000-02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7" name="Imagem 1756" descr="Imagem1.png">
          <a:extLst>
            <a:ext uri="{FF2B5EF4-FFF2-40B4-BE49-F238E27FC236}">
              <a16:creationId xmlns:a16="http://schemas.microsoft.com/office/drawing/2014/main" id="{00000000-0008-0000-02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8" name="Imagem 8" descr="Imagem1.png">
          <a:extLst>
            <a:ext uri="{FF2B5EF4-FFF2-40B4-BE49-F238E27FC236}">
              <a16:creationId xmlns:a16="http://schemas.microsoft.com/office/drawing/2014/main" id="{00000000-0008-0000-02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59" name="Imagem 8" descr="Imagem1.png">
          <a:extLst>
            <a:ext uri="{FF2B5EF4-FFF2-40B4-BE49-F238E27FC236}">
              <a16:creationId xmlns:a16="http://schemas.microsoft.com/office/drawing/2014/main" id="{00000000-0008-0000-02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0" name="Imagem 3" descr="Imagem1.png">
          <a:extLst>
            <a:ext uri="{FF2B5EF4-FFF2-40B4-BE49-F238E27FC236}">
              <a16:creationId xmlns:a16="http://schemas.microsoft.com/office/drawing/2014/main" id="{00000000-0008-0000-02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1" name="Imagem 1760" descr="Imagem1.png">
          <a:extLst>
            <a:ext uri="{FF2B5EF4-FFF2-40B4-BE49-F238E27FC236}">
              <a16:creationId xmlns:a16="http://schemas.microsoft.com/office/drawing/2014/main" id="{00000000-0008-0000-02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2" name="Imagem 1761" descr="Imagem1.png">
          <a:extLst>
            <a:ext uri="{FF2B5EF4-FFF2-40B4-BE49-F238E27FC236}">
              <a16:creationId xmlns:a16="http://schemas.microsoft.com/office/drawing/2014/main" id="{00000000-0008-0000-02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3" name="Imagem 3" descr="Imagem1.png">
          <a:extLst>
            <a:ext uri="{FF2B5EF4-FFF2-40B4-BE49-F238E27FC236}">
              <a16:creationId xmlns:a16="http://schemas.microsoft.com/office/drawing/2014/main" id="{00000000-0008-0000-02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4" name="Imagem 1763" descr="Imagem1.png">
          <a:extLst>
            <a:ext uri="{FF2B5EF4-FFF2-40B4-BE49-F238E27FC236}">
              <a16:creationId xmlns:a16="http://schemas.microsoft.com/office/drawing/2014/main" id="{00000000-0008-0000-02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65" name="Imagem 8" descr="Imagem1.png">
          <a:extLst>
            <a:ext uri="{FF2B5EF4-FFF2-40B4-BE49-F238E27FC236}">
              <a16:creationId xmlns:a16="http://schemas.microsoft.com/office/drawing/2014/main" id="{00000000-0008-0000-02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66" name="Imagem 1765" descr="Imagem1.png">
          <a:extLst>
            <a:ext uri="{FF2B5EF4-FFF2-40B4-BE49-F238E27FC236}">
              <a16:creationId xmlns:a16="http://schemas.microsoft.com/office/drawing/2014/main" id="{00000000-0008-0000-02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67" name="Imagem 8" descr="Imagem1.png">
          <a:extLst>
            <a:ext uri="{FF2B5EF4-FFF2-40B4-BE49-F238E27FC236}">
              <a16:creationId xmlns:a16="http://schemas.microsoft.com/office/drawing/2014/main" id="{00000000-0008-0000-02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68" name="Imagem 8" descr="Imagem1.png">
          <a:extLst>
            <a:ext uri="{FF2B5EF4-FFF2-40B4-BE49-F238E27FC236}">
              <a16:creationId xmlns:a16="http://schemas.microsoft.com/office/drawing/2014/main" id="{00000000-0008-0000-02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69" name="Imagem 3" descr="Imagem1.png">
          <a:extLst>
            <a:ext uri="{FF2B5EF4-FFF2-40B4-BE49-F238E27FC236}">
              <a16:creationId xmlns:a16="http://schemas.microsoft.com/office/drawing/2014/main" id="{00000000-0008-0000-02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0" name="Imagem 1769" descr="Imagem1.png">
          <a:extLst>
            <a:ext uri="{FF2B5EF4-FFF2-40B4-BE49-F238E27FC236}">
              <a16:creationId xmlns:a16="http://schemas.microsoft.com/office/drawing/2014/main" id="{00000000-0008-0000-02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1" name="Imagem 1770" descr="Imagem1.png">
          <a:extLst>
            <a:ext uri="{FF2B5EF4-FFF2-40B4-BE49-F238E27FC236}">
              <a16:creationId xmlns:a16="http://schemas.microsoft.com/office/drawing/2014/main" id="{00000000-0008-0000-02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72" name="Imagem 3" descr="Imagem1.png">
          <a:extLst>
            <a:ext uri="{FF2B5EF4-FFF2-40B4-BE49-F238E27FC236}">
              <a16:creationId xmlns:a16="http://schemas.microsoft.com/office/drawing/2014/main" id="{00000000-0008-0000-02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3" name="Imagem 1772" descr="Imagem1.png">
          <a:extLst>
            <a:ext uri="{FF2B5EF4-FFF2-40B4-BE49-F238E27FC236}">
              <a16:creationId xmlns:a16="http://schemas.microsoft.com/office/drawing/2014/main" id="{00000000-0008-0000-02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4" name="Imagem 8" descr="Imagem1.png">
          <a:extLst>
            <a:ext uri="{FF2B5EF4-FFF2-40B4-BE49-F238E27FC236}">
              <a16:creationId xmlns:a16="http://schemas.microsoft.com/office/drawing/2014/main" id="{00000000-0008-0000-02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75" name="Imagem 1774" descr="Imagem1.png">
          <a:extLst>
            <a:ext uri="{FF2B5EF4-FFF2-40B4-BE49-F238E27FC236}">
              <a16:creationId xmlns:a16="http://schemas.microsoft.com/office/drawing/2014/main" id="{00000000-0008-0000-02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6" name="Imagem 8" descr="Imagem1.png">
          <a:extLst>
            <a:ext uri="{FF2B5EF4-FFF2-40B4-BE49-F238E27FC236}">
              <a16:creationId xmlns:a16="http://schemas.microsoft.com/office/drawing/2014/main" id="{00000000-0008-0000-02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7" name="Imagem 8" descr="Imagem1.png">
          <a:extLst>
            <a:ext uri="{FF2B5EF4-FFF2-40B4-BE49-F238E27FC236}">
              <a16:creationId xmlns:a16="http://schemas.microsoft.com/office/drawing/2014/main" id="{00000000-0008-0000-02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78" name="Imagem 3" descr="Imagem1.png">
          <a:extLst>
            <a:ext uri="{FF2B5EF4-FFF2-40B4-BE49-F238E27FC236}">
              <a16:creationId xmlns:a16="http://schemas.microsoft.com/office/drawing/2014/main" id="{00000000-0008-0000-02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79" name="Imagem 1778" descr="Imagem1.png">
          <a:extLst>
            <a:ext uri="{FF2B5EF4-FFF2-40B4-BE49-F238E27FC236}">
              <a16:creationId xmlns:a16="http://schemas.microsoft.com/office/drawing/2014/main" id="{00000000-0008-0000-02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80" name="Imagem 1779" descr="Imagem1.png">
          <a:extLst>
            <a:ext uri="{FF2B5EF4-FFF2-40B4-BE49-F238E27FC236}">
              <a16:creationId xmlns:a16="http://schemas.microsoft.com/office/drawing/2014/main" id="{00000000-0008-0000-02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781" name="Imagem 3" descr="Imagem1.png">
          <a:extLst>
            <a:ext uri="{FF2B5EF4-FFF2-40B4-BE49-F238E27FC236}">
              <a16:creationId xmlns:a16="http://schemas.microsoft.com/office/drawing/2014/main" id="{00000000-0008-0000-02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82" name="Imagem 1781" descr="Imagem1.png">
          <a:extLst>
            <a:ext uri="{FF2B5EF4-FFF2-40B4-BE49-F238E27FC236}">
              <a16:creationId xmlns:a16="http://schemas.microsoft.com/office/drawing/2014/main" id="{00000000-0008-0000-02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783" name="Imagem 8" descr="Imagem1.png">
          <a:extLst>
            <a:ext uri="{FF2B5EF4-FFF2-40B4-BE49-F238E27FC236}">
              <a16:creationId xmlns:a16="http://schemas.microsoft.com/office/drawing/2014/main" id="{00000000-0008-0000-02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4" name="Imagem 1783" descr="Imagem1.png">
          <a:extLst>
            <a:ext uri="{FF2B5EF4-FFF2-40B4-BE49-F238E27FC236}">
              <a16:creationId xmlns:a16="http://schemas.microsoft.com/office/drawing/2014/main" id="{00000000-0008-0000-02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5" name="Imagem 8" descr="Imagem1.png">
          <a:extLst>
            <a:ext uri="{FF2B5EF4-FFF2-40B4-BE49-F238E27FC236}">
              <a16:creationId xmlns:a16="http://schemas.microsoft.com/office/drawing/2014/main" id="{00000000-0008-0000-02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6" name="Imagem 8" descr="Imagem1.png">
          <a:extLst>
            <a:ext uri="{FF2B5EF4-FFF2-40B4-BE49-F238E27FC236}">
              <a16:creationId xmlns:a16="http://schemas.microsoft.com/office/drawing/2014/main" id="{00000000-0008-0000-02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7" name="Imagem 3" descr="Imagem1.png">
          <a:extLst>
            <a:ext uri="{FF2B5EF4-FFF2-40B4-BE49-F238E27FC236}">
              <a16:creationId xmlns:a16="http://schemas.microsoft.com/office/drawing/2014/main" id="{00000000-0008-0000-02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8" name="Imagem 1787" descr="Imagem1.png">
          <a:extLst>
            <a:ext uri="{FF2B5EF4-FFF2-40B4-BE49-F238E27FC236}">
              <a16:creationId xmlns:a16="http://schemas.microsoft.com/office/drawing/2014/main" id="{00000000-0008-0000-02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89" name="Imagem 1788" descr="Imagem1.png">
          <a:extLst>
            <a:ext uri="{FF2B5EF4-FFF2-40B4-BE49-F238E27FC236}">
              <a16:creationId xmlns:a16="http://schemas.microsoft.com/office/drawing/2014/main" id="{00000000-0008-0000-02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0" name="Imagem 3" descr="Imagem1.png">
          <a:extLst>
            <a:ext uri="{FF2B5EF4-FFF2-40B4-BE49-F238E27FC236}">
              <a16:creationId xmlns:a16="http://schemas.microsoft.com/office/drawing/2014/main" id="{00000000-0008-0000-02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1" name="Imagem 1790" descr="Imagem1.png">
          <a:extLst>
            <a:ext uri="{FF2B5EF4-FFF2-40B4-BE49-F238E27FC236}">
              <a16:creationId xmlns:a16="http://schemas.microsoft.com/office/drawing/2014/main" id="{00000000-0008-0000-02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2" name="Imagem 8" descr="Imagem1.png">
          <a:extLst>
            <a:ext uri="{FF2B5EF4-FFF2-40B4-BE49-F238E27FC236}">
              <a16:creationId xmlns:a16="http://schemas.microsoft.com/office/drawing/2014/main" id="{00000000-0008-0000-02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3" name="Imagem 1792" descr="Imagem1.png">
          <a:extLst>
            <a:ext uri="{FF2B5EF4-FFF2-40B4-BE49-F238E27FC236}">
              <a16:creationId xmlns:a16="http://schemas.microsoft.com/office/drawing/2014/main" id="{00000000-0008-0000-02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4" name="Imagem 8" descr="Imagem1.png">
          <a:extLst>
            <a:ext uri="{FF2B5EF4-FFF2-40B4-BE49-F238E27FC236}">
              <a16:creationId xmlns:a16="http://schemas.microsoft.com/office/drawing/2014/main" id="{00000000-0008-0000-02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5" name="Imagem 8" descr="Imagem1.png">
          <a:extLst>
            <a:ext uri="{FF2B5EF4-FFF2-40B4-BE49-F238E27FC236}">
              <a16:creationId xmlns:a16="http://schemas.microsoft.com/office/drawing/2014/main" id="{00000000-0008-0000-02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6" name="Imagem 3" descr="Imagem1.png">
          <a:extLst>
            <a:ext uri="{FF2B5EF4-FFF2-40B4-BE49-F238E27FC236}">
              <a16:creationId xmlns:a16="http://schemas.microsoft.com/office/drawing/2014/main" id="{00000000-0008-0000-02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7" name="Imagem 1796" descr="Imagem1.png">
          <a:extLst>
            <a:ext uri="{FF2B5EF4-FFF2-40B4-BE49-F238E27FC236}">
              <a16:creationId xmlns:a16="http://schemas.microsoft.com/office/drawing/2014/main" id="{00000000-0008-0000-02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8" name="Imagem 1797" descr="Imagem1.png">
          <a:extLst>
            <a:ext uri="{FF2B5EF4-FFF2-40B4-BE49-F238E27FC236}">
              <a16:creationId xmlns:a16="http://schemas.microsoft.com/office/drawing/2014/main" id="{00000000-0008-0000-02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799" name="Imagem 3" descr="Imagem1.png">
          <a:extLst>
            <a:ext uri="{FF2B5EF4-FFF2-40B4-BE49-F238E27FC236}">
              <a16:creationId xmlns:a16="http://schemas.microsoft.com/office/drawing/2014/main" id="{00000000-0008-0000-02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0" name="Imagem 1799" descr="Imagem1.png">
          <a:extLst>
            <a:ext uri="{FF2B5EF4-FFF2-40B4-BE49-F238E27FC236}">
              <a16:creationId xmlns:a16="http://schemas.microsoft.com/office/drawing/2014/main" id="{00000000-0008-0000-02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1" name="Imagem 8" descr="Imagem1.png">
          <a:extLst>
            <a:ext uri="{FF2B5EF4-FFF2-40B4-BE49-F238E27FC236}">
              <a16:creationId xmlns:a16="http://schemas.microsoft.com/office/drawing/2014/main" id="{00000000-0008-0000-02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2" name="Imagem 1801" descr="Imagem1.png">
          <a:extLst>
            <a:ext uri="{FF2B5EF4-FFF2-40B4-BE49-F238E27FC236}">
              <a16:creationId xmlns:a16="http://schemas.microsoft.com/office/drawing/2014/main" id="{00000000-0008-0000-02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3" name="Imagem 8" descr="Imagem1.png">
          <a:extLst>
            <a:ext uri="{FF2B5EF4-FFF2-40B4-BE49-F238E27FC236}">
              <a16:creationId xmlns:a16="http://schemas.microsoft.com/office/drawing/2014/main" id="{00000000-0008-0000-02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4" name="Imagem 8" descr="Imagem1.png">
          <a:extLst>
            <a:ext uri="{FF2B5EF4-FFF2-40B4-BE49-F238E27FC236}">
              <a16:creationId xmlns:a16="http://schemas.microsoft.com/office/drawing/2014/main" id="{00000000-0008-0000-02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5" name="Imagem 3" descr="Imagem1.png">
          <a:extLst>
            <a:ext uri="{FF2B5EF4-FFF2-40B4-BE49-F238E27FC236}">
              <a16:creationId xmlns:a16="http://schemas.microsoft.com/office/drawing/2014/main" id="{00000000-0008-0000-02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6" name="Imagem 1805" descr="Imagem1.png">
          <a:extLst>
            <a:ext uri="{FF2B5EF4-FFF2-40B4-BE49-F238E27FC236}">
              <a16:creationId xmlns:a16="http://schemas.microsoft.com/office/drawing/2014/main" id="{00000000-0008-0000-02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7" name="Imagem 1806" descr="Imagem1.png">
          <a:extLst>
            <a:ext uri="{FF2B5EF4-FFF2-40B4-BE49-F238E27FC236}">
              <a16:creationId xmlns:a16="http://schemas.microsoft.com/office/drawing/2014/main" id="{00000000-0008-0000-02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8" name="Imagem 3" descr="Imagem1.png">
          <a:extLst>
            <a:ext uri="{FF2B5EF4-FFF2-40B4-BE49-F238E27FC236}">
              <a16:creationId xmlns:a16="http://schemas.microsoft.com/office/drawing/2014/main" id="{00000000-0008-0000-02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09" name="Imagem 1808" descr="Imagem1.png">
          <a:extLst>
            <a:ext uri="{FF2B5EF4-FFF2-40B4-BE49-F238E27FC236}">
              <a16:creationId xmlns:a16="http://schemas.microsoft.com/office/drawing/2014/main" id="{00000000-0008-0000-02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0" name="Imagem 8" descr="Imagem1.png">
          <a:extLst>
            <a:ext uri="{FF2B5EF4-FFF2-40B4-BE49-F238E27FC236}">
              <a16:creationId xmlns:a16="http://schemas.microsoft.com/office/drawing/2014/main" id="{00000000-0008-0000-02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1" name="Imagem 1810" descr="Imagem1.png">
          <a:extLst>
            <a:ext uri="{FF2B5EF4-FFF2-40B4-BE49-F238E27FC236}">
              <a16:creationId xmlns:a16="http://schemas.microsoft.com/office/drawing/2014/main" id="{00000000-0008-0000-02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2" name="Imagem 8" descr="Imagem1.png">
          <a:extLst>
            <a:ext uri="{FF2B5EF4-FFF2-40B4-BE49-F238E27FC236}">
              <a16:creationId xmlns:a16="http://schemas.microsoft.com/office/drawing/2014/main" id="{00000000-0008-0000-02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3" name="Imagem 8" descr="Imagem1.png">
          <a:extLst>
            <a:ext uri="{FF2B5EF4-FFF2-40B4-BE49-F238E27FC236}">
              <a16:creationId xmlns:a16="http://schemas.microsoft.com/office/drawing/2014/main" id="{00000000-0008-0000-02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4" name="Imagem 3" descr="Imagem1.png">
          <a:extLst>
            <a:ext uri="{FF2B5EF4-FFF2-40B4-BE49-F238E27FC236}">
              <a16:creationId xmlns:a16="http://schemas.microsoft.com/office/drawing/2014/main" id="{00000000-0008-0000-02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5" name="Imagem 1814" descr="Imagem1.png">
          <a:extLst>
            <a:ext uri="{FF2B5EF4-FFF2-40B4-BE49-F238E27FC236}">
              <a16:creationId xmlns:a16="http://schemas.microsoft.com/office/drawing/2014/main" id="{00000000-0008-0000-02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6" name="Imagem 1815" descr="Imagem1.png">
          <a:extLst>
            <a:ext uri="{FF2B5EF4-FFF2-40B4-BE49-F238E27FC236}">
              <a16:creationId xmlns:a16="http://schemas.microsoft.com/office/drawing/2014/main" id="{00000000-0008-0000-02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7" name="Imagem 3" descr="Imagem1.png">
          <a:extLst>
            <a:ext uri="{FF2B5EF4-FFF2-40B4-BE49-F238E27FC236}">
              <a16:creationId xmlns:a16="http://schemas.microsoft.com/office/drawing/2014/main" id="{00000000-0008-0000-02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8" name="Imagem 1817" descr="Imagem1.png">
          <a:extLst>
            <a:ext uri="{FF2B5EF4-FFF2-40B4-BE49-F238E27FC236}">
              <a16:creationId xmlns:a16="http://schemas.microsoft.com/office/drawing/2014/main" id="{00000000-0008-0000-02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19" name="Imagem 8" descr="Imagem1.png">
          <a:extLst>
            <a:ext uri="{FF2B5EF4-FFF2-40B4-BE49-F238E27FC236}">
              <a16:creationId xmlns:a16="http://schemas.microsoft.com/office/drawing/2014/main" id="{00000000-0008-0000-02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20" name="Imagem 1819" descr="Imagem1.png">
          <a:extLst>
            <a:ext uri="{FF2B5EF4-FFF2-40B4-BE49-F238E27FC236}">
              <a16:creationId xmlns:a16="http://schemas.microsoft.com/office/drawing/2014/main" id="{00000000-0008-0000-02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1" name="Imagem 8" descr="Imagem1.png">
          <a:extLst>
            <a:ext uri="{FF2B5EF4-FFF2-40B4-BE49-F238E27FC236}">
              <a16:creationId xmlns:a16="http://schemas.microsoft.com/office/drawing/2014/main" id="{00000000-0008-0000-02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2" name="Imagem 8" descr="Imagem1.png">
          <a:extLst>
            <a:ext uri="{FF2B5EF4-FFF2-40B4-BE49-F238E27FC236}">
              <a16:creationId xmlns:a16="http://schemas.microsoft.com/office/drawing/2014/main" id="{00000000-0008-0000-02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23" name="Imagem 3" descr="Imagem1.png">
          <a:extLst>
            <a:ext uri="{FF2B5EF4-FFF2-40B4-BE49-F238E27FC236}">
              <a16:creationId xmlns:a16="http://schemas.microsoft.com/office/drawing/2014/main" id="{00000000-0008-0000-02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4" name="Imagem 1823" descr="Imagem1.png">
          <a:extLst>
            <a:ext uri="{FF2B5EF4-FFF2-40B4-BE49-F238E27FC236}">
              <a16:creationId xmlns:a16="http://schemas.microsoft.com/office/drawing/2014/main" id="{00000000-0008-0000-02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5" name="Imagem 1824" descr="Imagem1.png">
          <a:extLst>
            <a:ext uri="{FF2B5EF4-FFF2-40B4-BE49-F238E27FC236}">
              <a16:creationId xmlns:a16="http://schemas.microsoft.com/office/drawing/2014/main" id="{00000000-0008-0000-02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26" name="Imagem 3" descr="Imagem1.png">
          <a:extLst>
            <a:ext uri="{FF2B5EF4-FFF2-40B4-BE49-F238E27FC236}">
              <a16:creationId xmlns:a16="http://schemas.microsoft.com/office/drawing/2014/main" id="{00000000-0008-0000-02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7" name="Imagem 1826" descr="Imagem1.png">
          <a:extLst>
            <a:ext uri="{FF2B5EF4-FFF2-40B4-BE49-F238E27FC236}">
              <a16:creationId xmlns:a16="http://schemas.microsoft.com/office/drawing/2014/main" id="{00000000-0008-0000-02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28" name="Imagem 8" descr="Imagem1.png">
          <a:extLst>
            <a:ext uri="{FF2B5EF4-FFF2-40B4-BE49-F238E27FC236}">
              <a16:creationId xmlns:a16="http://schemas.microsoft.com/office/drawing/2014/main" id="{00000000-0008-0000-02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29" name="Imagem 1828" descr="Imagem1.png">
          <a:extLst>
            <a:ext uri="{FF2B5EF4-FFF2-40B4-BE49-F238E27FC236}">
              <a16:creationId xmlns:a16="http://schemas.microsoft.com/office/drawing/2014/main" id="{00000000-0008-0000-02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0" name="Imagem 8" descr="Imagem1.png">
          <a:extLst>
            <a:ext uri="{FF2B5EF4-FFF2-40B4-BE49-F238E27FC236}">
              <a16:creationId xmlns:a16="http://schemas.microsoft.com/office/drawing/2014/main" id="{00000000-0008-0000-02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1" name="Imagem 8" descr="Imagem1.png">
          <a:extLst>
            <a:ext uri="{FF2B5EF4-FFF2-40B4-BE49-F238E27FC236}">
              <a16:creationId xmlns:a16="http://schemas.microsoft.com/office/drawing/2014/main" id="{00000000-0008-0000-02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32" name="Imagem 3" descr="Imagem1.png">
          <a:extLst>
            <a:ext uri="{FF2B5EF4-FFF2-40B4-BE49-F238E27FC236}">
              <a16:creationId xmlns:a16="http://schemas.microsoft.com/office/drawing/2014/main" id="{00000000-0008-0000-02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3" name="Imagem 1832" descr="Imagem1.png">
          <a:extLst>
            <a:ext uri="{FF2B5EF4-FFF2-40B4-BE49-F238E27FC236}">
              <a16:creationId xmlns:a16="http://schemas.microsoft.com/office/drawing/2014/main" id="{00000000-0008-0000-02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4" name="Imagem 1833" descr="Imagem1.png">
          <a:extLst>
            <a:ext uri="{FF2B5EF4-FFF2-40B4-BE49-F238E27FC236}">
              <a16:creationId xmlns:a16="http://schemas.microsoft.com/office/drawing/2014/main" id="{00000000-0008-0000-02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35" name="Imagem 3" descr="Imagem1.png">
          <a:extLst>
            <a:ext uri="{FF2B5EF4-FFF2-40B4-BE49-F238E27FC236}">
              <a16:creationId xmlns:a16="http://schemas.microsoft.com/office/drawing/2014/main" id="{00000000-0008-0000-02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6" name="Imagem 1835" descr="Imagem1.png">
          <a:extLst>
            <a:ext uri="{FF2B5EF4-FFF2-40B4-BE49-F238E27FC236}">
              <a16:creationId xmlns:a16="http://schemas.microsoft.com/office/drawing/2014/main" id="{00000000-0008-0000-02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37" name="Imagem 8" descr="Imagem1.png">
          <a:extLst>
            <a:ext uri="{FF2B5EF4-FFF2-40B4-BE49-F238E27FC236}">
              <a16:creationId xmlns:a16="http://schemas.microsoft.com/office/drawing/2014/main" id="{00000000-0008-0000-02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38" name="Imagem 1837" descr="Imagem1.png">
          <a:extLst>
            <a:ext uri="{FF2B5EF4-FFF2-40B4-BE49-F238E27FC236}">
              <a16:creationId xmlns:a16="http://schemas.microsoft.com/office/drawing/2014/main" id="{00000000-0008-0000-02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39" name="Imagem 8" descr="Imagem1.png">
          <a:extLst>
            <a:ext uri="{FF2B5EF4-FFF2-40B4-BE49-F238E27FC236}">
              <a16:creationId xmlns:a16="http://schemas.microsoft.com/office/drawing/2014/main" id="{00000000-0008-0000-02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0" name="Imagem 8" descr="Imagem1.png">
          <a:extLst>
            <a:ext uri="{FF2B5EF4-FFF2-40B4-BE49-F238E27FC236}">
              <a16:creationId xmlns:a16="http://schemas.microsoft.com/office/drawing/2014/main" id="{00000000-0008-0000-02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1" name="Imagem 3" descr="Imagem1.png">
          <a:extLst>
            <a:ext uri="{FF2B5EF4-FFF2-40B4-BE49-F238E27FC236}">
              <a16:creationId xmlns:a16="http://schemas.microsoft.com/office/drawing/2014/main" id="{00000000-0008-0000-02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2" name="Imagem 1841" descr="Imagem1.png">
          <a:extLst>
            <a:ext uri="{FF2B5EF4-FFF2-40B4-BE49-F238E27FC236}">
              <a16:creationId xmlns:a16="http://schemas.microsoft.com/office/drawing/2014/main" id="{00000000-0008-0000-02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3" name="Imagem 1842" descr="Imagem1.png">
          <a:extLst>
            <a:ext uri="{FF2B5EF4-FFF2-40B4-BE49-F238E27FC236}">
              <a16:creationId xmlns:a16="http://schemas.microsoft.com/office/drawing/2014/main" id="{00000000-0008-0000-02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4" name="Imagem 3" descr="Imagem1.png">
          <a:extLst>
            <a:ext uri="{FF2B5EF4-FFF2-40B4-BE49-F238E27FC236}">
              <a16:creationId xmlns:a16="http://schemas.microsoft.com/office/drawing/2014/main" id="{00000000-0008-0000-02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5" name="Imagem 1844" descr="Imagem1.png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6" name="Imagem 8" descr="Imagem1.png">
          <a:extLst>
            <a:ext uri="{FF2B5EF4-FFF2-40B4-BE49-F238E27FC236}">
              <a16:creationId xmlns:a16="http://schemas.microsoft.com/office/drawing/2014/main" id="{00000000-0008-0000-02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7" name="Imagem 1846" descr="Imagem1.png">
          <a:extLst>
            <a:ext uri="{FF2B5EF4-FFF2-40B4-BE49-F238E27FC236}">
              <a16:creationId xmlns:a16="http://schemas.microsoft.com/office/drawing/2014/main" id="{00000000-0008-0000-02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8" name="Imagem 8" descr="Imagem1.png">
          <a:extLst>
            <a:ext uri="{FF2B5EF4-FFF2-40B4-BE49-F238E27FC236}">
              <a16:creationId xmlns:a16="http://schemas.microsoft.com/office/drawing/2014/main" id="{00000000-0008-0000-02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49" name="Imagem 8" descr="Imagem1.png">
          <a:extLst>
            <a:ext uri="{FF2B5EF4-FFF2-40B4-BE49-F238E27FC236}">
              <a16:creationId xmlns:a16="http://schemas.microsoft.com/office/drawing/2014/main" id="{00000000-0008-0000-02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0" name="Imagem 3" descr="Imagem1.png">
          <a:extLst>
            <a:ext uri="{FF2B5EF4-FFF2-40B4-BE49-F238E27FC236}">
              <a16:creationId xmlns:a16="http://schemas.microsoft.com/office/drawing/2014/main" id="{00000000-0008-0000-02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1" name="Imagem 1850" descr="Imagem1.png">
          <a:extLst>
            <a:ext uri="{FF2B5EF4-FFF2-40B4-BE49-F238E27FC236}">
              <a16:creationId xmlns:a16="http://schemas.microsoft.com/office/drawing/2014/main" id="{00000000-0008-0000-02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2" name="Imagem 1851" descr="Imagem1.png">
          <a:extLst>
            <a:ext uri="{FF2B5EF4-FFF2-40B4-BE49-F238E27FC236}">
              <a16:creationId xmlns:a16="http://schemas.microsoft.com/office/drawing/2014/main" id="{00000000-0008-0000-02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3" name="Imagem 3" descr="Imagem1.png">
          <a:extLst>
            <a:ext uri="{FF2B5EF4-FFF2-40B4-BE49-F238E27FC236}">
              <a16:creationId xmlns:a16="http://schemas.microsoft.com/office/drawing/2014/main" id="{00000000-0008-0000-02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4" name="Imagem 1853" descr="Imagem1.png">
          <a:extLst>
            <a:ext uri="{FF2B5EF4-FFF2-40B4-BE49-F238E27FC236}">
              <a16:creationId xmlns:a16="http://schemas.microsoft.com/office/drawing/2014/main" id="{00000000-0008-0000-02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5" name="Imagem 8" descr="Imagem1.png">
          <a:extLst>
            <a:ext uri="{FF2B5EF4-FFF2-40B4-BE49-F238E27FC236}">
              <a16:creationId xmlns:a16="http://schemas.microsoft.com/office/drawing/2014/main" id="{00000000-0008-0000-02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6" name="Imagem 1855" descr="Imagem1.png">
          <a:extLst>
            <a:ext uri="{FF2B5EF4-FFF2-40B4-BE49-F238E27FC236}">
              <a16:creationId xmlns:a16="http://schemas.microsoft.com/office/drawing/2014/main" id="{00000000-0008-0000-02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7" name="Imagem 8" descr="Imagem1.png">
          <a:extLst>
            <a:ext uri="{FF2B5EF4-FFF2-40B4-BE49-F238E27FC236}">
              <a16:creationId xmlns:a16="http://schemas.microsoft.com/office/drawing/2014/main" id="{00000000-0008-0000-02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8" name="Imagem 8" descr="Imagem1.png">
          <a:extLst>
            <a:ext uri="{FF2B5EF4-FFF2-40B4-BE49-F238E27FC236}">
              <a16:creationId xmlns:a16="http://schemas.microsoft.com/office/drawing/2014/main" id="{00000000-0008-0000-02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59" name="Imagem 3" descr="Imagem1.png">
          <a:extLst>
            <a:ext uri="{FF2B5EF4-FFF2-40B4-BE49-F238E27FC236}">
              <a16:creationId xmlns:a16="http://schemas.microsoft.com/office/drawing/2014/main" id="{00000000-0008-0000-02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0" name="Imagem 1859" descr="Imagem1.png">
          <a:extLst>
            <a:ext uri="{FF2B5EF4-FFF2-40B4-BE49-F238E27FC236}">
              <a16:creationId xmlns:a16="http://schemas.microsoft.com/office/drawing/2014/main" id="{00000000-0008-0000-02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1" name="Imagem 1860" descr="Imagem1.png">
          <a:extLst>
            <a:ext uri="{FF2B5EF4-FFF2-40B4-BE49-F238E27FC236}">
              <a16:creationId xmlns:a16="http://schemas.microsoft.com/office/drawing/2014/main" id="{00000000-0008-0000-02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2" name="Imagem 3" descr="Imagem1.png">
          <a:extLst>
            <a:ext uri="{FF2B5EF4-FFF2-40B4-BE49-F238E27FC236}">
              <a16:creationId xmlns:a16="http://schemas.microsoft.com/office/drawing/2014/main" id="{00000000-0008-0000-02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3" name="Imagem 1862" descr="Imagem1.png">
          <a:extLst>
            <a:ext uri="{FF2B5EF4-FFF2-40B4-BE49-F238E27FC236}">
              <a16:creationId xmlns:a16="http://schemas.microsoft.com/office/drawing/2014/main" id="{00000000-0008-0000-02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4" name="Imagem 8" descr="Imagem1.png">
          <a:extLst>
            <a:ext uri="{FF2B5EF4-FFF2-40B4-BE49-F238E27FC236}">
              <a16:creationId xmlns:a16="http://schemas.microsoft.com/office/drawing/2014/main" id="{00000000-0008-0000-02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5" name="Imagem 1864" descr="Imagem1.png">
          <a:extLst>
            <a:ext uri="{FF2B5EF4-FFF2-40B4-BE49-F238E27FC236}">
              <a16:creationId xmlns:a16="http://schemas.microsoft.com/office/drawing/2014/main" id="{00000000-0008-0000-02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6" name="Imagem 8" descr="Imagem1.png">
          <a:extLst>
            <a:ext uri="{FF2B5EF4-FFF2-40B4-BE49-F238E27FC236}">
              <a16:creationId xmlns:a16="http://schemas.microsoft.com/office/drawing/2014/main" id="{00000000-0008-0000-02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7" name="Imagem 8" descr="Imagem1.png">
          <a:extLst>
            <a:ext uri="{FF2B5EF4-FFF2-40B4-BE49-F238E27FC236}">
              <a16:creationId xmlns:a16="http://schemas.microsoft.com/office/drawing/2014/main" id="{00000000-0008-0000-02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8" name="Imagem 3" descr="Imagem1.png">
          <a:extLst>
            <a:ext uri="{FF2B5EF4-FFF2-40B4-BE49-F238E27FC236}">
              <a16:creationId xmlns:a16="http://schemas.microsoft.com/office/drawing/2014/main" id="{00000000-0008-0000-02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69" name="Imagem 1868" descr="Imagem1.png">
          <a:extLst>
            <a:ext uri="{FF2B5EF4-FFF2-40B4-BE49-F238E27FC236}">
              <a16:creationId xmlns:a16="http://schemas.microsoft.com/office/drawing/2014/main" id="{00000000-0008-0000-02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70" name="Imagem 1869" descr="Imagem1.png">
          <a:extLst>
            <a:ext uri="{FF2B5EF4-FFF2-40B4-BE49-F238E27FC236}">
              <a16:creationId xmlns:a16="http://schemas.microsoft.com/office/drawing/2014/main" id="{00000000-0008-0000-02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71" name="Imagem 3" descr="Imagem1.png">
          <a:extLst>
            <a:ext uri="{FF2B5EF4-FFF2-40B4-BE49-F238E27FC236}">
              <a16:creationId xmlns:a16="http://schemas.microsoft.com/office/drawing/2014/main" id="{00000000-0008-0000-02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72" name="Imagem 1871" descr="Imagem1.png">
          <a:extLst>
            <a:ext uri="{FF2B5EF4-FFF2-40B4-BE49-F238E27FC236}">
              <a16:creationId xmlns:a16="http://schemas.microsoft.com/office/drawing/2014/main" id="{00000000-0008-0000-02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73" name="Imagem 8" descr="Imagem1.png">
          <a:extLst>
            <a:ext uri="{FF2B5EF4-FFF2-40B4-BE49-F238E27FC236}">
              <a16:creationId xmlns:a16="http://schemas.microsoft.com/office/drawing/2014/main" id="{00000000-0008-0000-02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74" name="Imagem 1873" descr="Imagem1.png">
          <a:extLst>
            <a:ext uri="{FF2B5EF4-FFF2-40B4-BE49-F238E27FC236}">
              <a16:creationId xmlns:a16="http://schemas.microsoft.com/office/drawing/2014/main" id="{00000000-0008-0000-02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75" name="Imagem 8" descr="Imagem1.png">
          <a:extLst>
            <a:ext uri="{FF2B5EF4-FFF2-40B4-BE49-F238E27FC236}">
              <a16:creationId xmlns:a16="http://schemas.microsoft.com/office/drawing/2014/main" id="{00000000-0008-0000-02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76" name="Imagem 8" descr="Imagem1.png">
          <a:extLst>
            <a:ext uri="{FF2B5EF4-FFF2-40B4-BE49-F238E27FC236}">
              <a16:creationId xmlns:a16="http://schemas.microsoft.com/office/drawing/2014/main" id="{00000000-0008-0000-02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77" name="Imagem 3" descr="Imagem1.png">
          <a:extLst>
            <a:ext uri="{FF2B5EF4-FFF2-40B4-BE49-F238E27FC236}">
              <a16:creationId xmlns:a16="http://schemas.microsoft.com/office/drawing/2014/main" id="{00000000-0008-0000-02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78" name="Imagem 1877" descr="Imagem1.png">
          <a:extLst>
            <a:ext uri="{FF2B5EF4-FFF2-40B4-BE49-F238E27FC236}">
              <a16:creationId xmlns:a16="http://schemas.microsoft.com/office/drawing/2014/main" id="{00000000-0008-0000-02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79" name="Imagem 1878" descr="Imagem1.png">
          <a:extLst>
            <a:ext uri="{FF2B5EF4-FFF2-40B4-BE49-F238E27FC236}">
              <a16:creationId xmlns:a16="http://schemas.microsoft.com/office/drawing/2014/main" id="{00000000-0008-0000-02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80" name="Imagem 3" descr="Imagem1.png">
          <a:extLst>
            <a:ext uri="{FF2B5EF4-FFF2-40B4-BE49-F238E27FC236}">
              <a16:creationId xmlns:a16="http://schemas.microsoft.com/office/drawing/2014/main" id="{00000000-0008-0000-02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1" name="Imagem 1880" descr="Imagem1.png">
          <a:extLst>
            <a:ext uri="{FF2B5EF4-FFF2-40B4-BE49-F238E27FC236}">
              <a16:creationId xmlns:a16="http://schemas.microsoft.com/office/drawing/2014/main" id="{00000000-0008-0000-02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2" name="Imagem 8" descr="Imagem1.png">
          <a:extLst>
            <a:ext uri="{FF2B5EF4-FFF2-40B4-BE49-F238E27FC236}">
              <a16:creationId xmlns:a16="http://schemas.microsoft.com/office/drawing/2014/main" id="{00000000-0008-0000-02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83" name="Imagem 1882" descr="Imagem1.png">
          <a:extLst>
            <a:ext uri="{FF2B5EF4-FFF2-40B4-BE49-F238E27FC236}">
              <a16:creationId xmlns:a16="http://schemas.microsoft.com/office/drawing/2014/main" id="{00000000-0008-0000-02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4" name="Imagem 8" descr="Imagem1.png">
          <a:extLst>
            <a:ext uri="{FF2B5EF4-FFF2-40B4-BE49-F238E27FC236}">
              <a16:creationId xmlns:a16="http://schemas.microsoft.com/office/drawing/2014/main" id="{00000000-0008-0000-02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5" name="Imagem 8" descr="Imagem1.png">
          <a:extLst>
            <a:ext uri="{FF2B5EF4-FFF2-40B4-BE49-F238E27FC236}">
              <a16:creationId xmlns:a16="http://schemas.microsoft.com/office/drawing/2014/main" id="{00000000-0008-0000-02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86" name="Imagem 3" descr="Imagem1.png">
          <a:extLst>
            <a:ext uri="{FF2B5EF4-FFF2-40B4-BE49-F238E27FC236}">
              <a16:creationId xmlns:a16="http://schemas.microsoft.com/office/drawing/2014/main" id="{00000000-0008-0000-02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7" name="Imagem 1886" descr="Imagem1.png">
          <a:extLst>
            <a:ext uri="{FF2B5EF4-FFF2-40B4-BE49-F238E27FC236}">
              <a16:creationId xmlns:a16="http://schemas.microsoft.com/office/drawing/2014/main" id="{00000000-0008-0000-02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88" name="Imagem 1887" descr="Imagem1.png">
          <a:extLst>
            <a:ext uri="{FF2B5EF4-FFF2-40B4-BE49-F238E27FC236}">
              <a16:creationId xmlns:a16="http://schemas.microsoft.com/office/drawing/2014/main" id="{00000000-0008-0000-02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889" name="Imagem 3" descr="Imagem1.png">
          <a:extLst>
            <a:ext uri="{FF2B5EF4-FFF2-40B4-BE49-F238E27FC236}">
              <a16:creationId xmlns:a16="http://schemas.microsoft.com/office/drawing/2014/main" id="{00000000-0008-0000-02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90" name="Imagem 1889" descr="Imagem1.png">
          <a:extLst>
            <a:ext uri="{FF2B5EF4-FFF2-40B4-BE49-F238E27FC236}">
              <a16:creationId xmlns:a16="http://schemas.microsoft.com/office/drawing/2014/main" id="{00000000-0008-0000-02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891" name="Imagem 8" descr="Imagem1.png">
          <a:extLst>
            <a:ext uri="{FF2B5EF4-FFF2-40B4-BE49-F238E27FC236}">
              <a16:creationId xmlns:a16="http://schemas.microsoft.com/office/drawing/2014/main" id="{00000000-0008-0000-02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2" name="Imagem 1891" descr="Imagem1.png">
          <a:extLst>
            <a:ext uri="{FF2B5EF4-FFF2-40B4-BE49-F238E27FC236}">
              <a16:creationId xmlns:a16="http://schemas.microsoft.com/office/drawing/2014/main" id="{00000000-0008-0000-02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3" name="Imagem 8" descr="Imagem1.png">
          <a:extLst>
            <a:ext uri="{FF2B5EF4-FFF2-40B4-BE49-F238E27FC236}">
              <a16:creationId xmlns:a16="http://schemas.microsoft.com/office/drawing/2014/main" id="{00000000-0008-0000-02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4" name="Imagem 8" descr="Imagem1.png">
          <a:extLst>
            <a:ext uri="{FF2B5EF4-FFF2-40B4-BE49-F238E27FC236}">
              <a16:creationId xmlns:a16="http://schemas.microsoft.com/office/drawing/2014/main" id="{00000000-0008-0000-02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5" name="Imagem 3" descr="Imagem1.png">
          <a:extLst>
            <a:ext uri="{FF2B5EF4-FFF2-40B4-BE49-F238E27FC236}">
              <a16:creationId xmlns:a16="http://schemas.microsoft.com/office/drawing/2014/main" id="{00000000-0008-0000-02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6" name="Imagem 1895" descr="Imagem1.png">
          <a:extLst>
            <a:ext uri="{FF2B5EF4-FFF2-40B4-BE49-F238E27FC236}">
              <a16:creationId xmlns:a16="http://schemas.microsoft.com/office/drawing/2014/main" id="{00000000-0008-0000-02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7" name="Imagem 1896" descr="Imagem1.png">
          <a:extLst>
            <a:ext uri="{FF2B5EF4-FFF2-40B4-BE49-F238E27FC236}">
              <a16:creationId xmlns:a16="http://schemas.microsoft.com/office/drawing/2014/main" id="{00000000-0008-0000-02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8" name="Imagem 3" descr="Imagem1.png">
          <a:extLst>
            <a:ext uri="{FF2B5EF4-FFF2-40B4-BE49-F238E27FC236}">
              <a16:creationId xmlns:a16="http://schemas.microsoft.com/office/drawing/2014/main" id="{00000000-0008-0000-02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899" name="Imagem 1898" descr="Imagem1.png">
          <a:extLst>
            <a:ext uri="{FF2B5EF4-FFF2-40B4-BE49-F238E27FC236}">
              <a16:creationId xmlns:a16="http://schemas.microsoft.com/office/drawing/2014/main" id="{00000000-0008-0000-02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0" name="Imagem 8" descr="Imagem1.png">
          <a:extLst>
            <a:ext uri="{FF2B5EF4-FFF2-40B4-BE49-F238E27FC236}">
              <a16:creationId xmlns:a16="http://schemas.microsoft.com/office/drawing/2014/main" id="{00000000-0008-0000-02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1" name="Imagem 1900" descr="Imagem1.png">
          <a:extLst>
            <a:ext uri="{FF2B5EF4-FFF2-40B4-BE49-F238E27FC236}">
              <a16:creationId xmlns:a16="http://schemas.microsoft.com/office/drawing/2014/main" id="{00000000-0008-0000-02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2" name="Imagem 8" descr="Imagem1.png">
          <a:extLst>
            <a:ext uri="{FF2B5EF4-FFF2-40B4-BE49-F238E27FC236}">
              <a16:creationId xmlns:a16="http://schemas.microsoft.com/office/drawing/2014/main" id="{00000000-0008-0000-02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3" name="Imagem 8" descr="Imagem1.png">
          <a:extLst>
            <a:ext uri="{FF2B5EF4-FFF2-40B4-BE49-F238E27FC236}">
              <a16:creationId xmlns:a16="http://schemas.microsoft.com/office/drawing/2014/main" id="{00000000-0008-0000-02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4" name="Imagem 3" descr="Imagem1.png">
          <a:extLst>
            <a:ext uri="{FF2B5EF4-FFF2-40B4-BE49-F238E27FC236}">
              <a16:creationId xmlns:a16="http://schemas.microsoft.com/office/drawing/2014/main" id="{00000000-0008-0000-02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5" name="Imagem 1904" descr="Imagem1.png">
          <a:extLst>
            <a:ext uri="{FF2B5EF4-FFF2-40B4-BE49-F238E27FC236}">
              <a16:creationId xmlns:a16="http://schemas.microsoft.com/office/drawing/2014/main" id="{00000000-0008-0000-02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6" name="Imagem 1905" descr="Imagem1.png">
          <a:extLst>
            <a:ext uri="{FF2B5EF4-FFF2-40B4-BE49-F238E27FC236}">
              <a16:creationId xmlns:a16="http://schemas.microsoft.com/office/drawing/2014/main" id="{00000000-0008-0000-02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7" name="Imagem 3" descr="Imagem1.png">
          <a:extLst>
            <a:ext uri="{FF2B5EF4-FFF2-40B4-BE49-F238E27FC236}">
              <a16:creationId xmlns:a16="http://schemas.microsoft.com/office/drawing/2014/main" id="{00000000-0008-0000-02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8" name="Imagem 1907" descr="Imagem1.png">
          <a:extLst>
            <a:ext uri="{FF2B5EF4-FFF2-40B4-BE49-F238E27FC236}">
              <a16:creationId xmlns:a16="http://schemas.microsoft.com/office/drawing/2014/main" id="{00000000-0008-0000-02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09" name="Imagem 8" descr="Imagem1.png">
          <a:extLst>
            <a:ext uri="{FF2B5EF4-FFF2-40B4-BE49-F238E27FC236}">
              <a16:creationId xmlns:a16="http://schemas.microsoft.com/office/drawing/2014/main" id="{00000000-0008-0000-02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0" name="Imagem 1909" descr="Imagem1.png">
          <a:extLst>
            <a:ext uri="{FF2B5EF4-FFF2-40B4-BE49-F238E27FC236}">
              <a16:creationId xmlns:a16="http://schemas.microsoft.com/office/drawing/2014/main" id="{00000000-0008-0000-02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1" name="Imagem 8" descr="Imagem1.png">
          <a:extLst>
            <a:ext uri="{FF2B5EF4-FFF2-40B4-BE49-F238E27FC236}">
              <a16:creationId xmlns:a16="http://schemas.microsoft.com/office/drawing/2014/main" id="{00000000-0008-0000-02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2" name="Imagem 8" descr="Imagem1.png">
          <a:extLst>
            <a:ext uri="{FF2B5EF4-FFF2-40B4-BE49-F238E27FC236}">
              <a16:creationId xmlns:a16="http://schemas.microsoft.com/office/drawing/2014/main" id="{00000000-0008-0000-02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3" name="Imagem 3" descr="Imagem1.png">
          <a:extLst>
            <a:ext uri="{FF2B5EF4-FFF2-40B4-BE49-F238E27FC236}">
              <a16:creationId xmlns:a16="http://schemas.microsoft.com/office/drawing/2014/main" id="{00000000-0008-0000-02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4" name="Imagem 1913" descr="Imagem1.png">
          <a:extLst>
            <a:ext uri="{FF2B5EF4-FFF2-40B4-BE49-F238E27FC236}">
              <a16:creationId xmlns:a16="http://schemas.microsoft.com/office/drawing/2014/main" id="{00000000-0008-0000-02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5" name="Imagem 1914" descr="Imagem1.png">
          <a:extLst>
            <a:ext uri="{FF2B5EF4-FFF2-40B4-BE49-F238E27FC236}">
              <a16:creationId xmlns:a16="http://schemas.microsoft.com/office/drawing/2014/main" id="{00000000-0008-0000-02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6" name="Imagem 3" descr="Imagem1.png">
          <a:extLst>
            <a:ext uri="{FF2B5EF4-FFF2-40B4-BE49-F238E27FC236}">
              <a16:creationId xmlns:a16="http://schemas.microsoft.com/office/drawing/2014/main" id="{00000000-0008-0000-02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7" name="Imagem 1916" descr="Imagem1.png">
          <a:extLst>
            <a:ext uri="{FF2B5EF4-FFF2-40B4-BE49-F238E27FC236}">
              <a16:creationId xmlns:a16="http://schemas.microsoft.com/office/drawing/2014/main" id="{00000000-0008-0000-02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8" name="Imagem 8" descr="Imagem1.png">
          <a:extLst>
            <a:ext uri="{FF2B5EF4-FFF2-40B4-BE49-F238E27FC236}">
              <a16:creationId xmlns:a16="http://schemas.microsoft.com/office/drawing/2014/main" id="{00000000-0008-0000-02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19" name="Imagem 1918" descr="Imagem1.png">
          <a:extLst>
            <a:ext uri="{FF2B5EF4-FFF2-40B4-BE49-F238E27FC236}">
              <a16:creationId xmlns:a16="http://schemas.microsoft.com/office/drawing/2014/main" id="{00000000-0008-0000-02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0" name="Imagem 8" descr="Imagem1.png">
          <a:extLst>
            <a:ext uri="{FF2B5EF4-FFF2-40B4-BE49-F238E27FC236}">
              <a16:creationId xmlns:a16="http://schemas.microsoft.com/office/drawing/2014/main" id="{00000000-0008-0000-02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1" name="Imagem 8" descr="Imagem1.png">
          <a:extLst>
            <a:ext uri="{FF2B5EF4-FFF2-40B4-BE49-F238E27FC236}">
              <a16:creationId xmlns:a16="http://schemas.microsoft.com/office/drawing/2014/main" id="{00000000-0008-0000-02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2" name="Imagem 3" descr="Imagem1.png">
          <a:extLst>
            <a:ext uri="{FF2B5EF4-FFF2-40B4-BE49-F238E27FC236}">
              <a16:creationId xmlns:a16="http://schemas.microsoft.com/office/drawing/2014/main" id="{00000000-0008-0000-02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3" name="Imagem 1922" descr="Imagem1.png">
          <a:extLst>
            <a:ext uri="{FF2B5EF4-FFF2-40B4-BE49-F238E27FC236}">
              <a16:creationId xmlns:a16="http://schemas.microsoft.com/office/drawing/2014/main" id="{00000000-0008-0000-02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4" name="Imagem 1923" descr="Imagem1.png">
          <a:extLst>
            <a:ext uri="{FF2B5EF4-FFF2-40B4-BE49-F238E27FC236}">
              <a16:creationId xmlns:a16="http://schemas.microsoft.com/office/drawing/2014/main" id="{00000000-0008-0000-02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5" name="Imagem 3" descr="Imagem1.png">
          <a:extLst>
            <a:ext uri="{FF2B5EF4-FFF2-40B4-BE49-F238E27FC236}">
              <a16:creationId xmlns:a16="http://schemas.microsoft.com/office/drawing/2014/main" id="{00000000-0008-0000-02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6" name="Imagem 1925" descr="Imagem1.png">
          <a:extLst>
            <a:ext uri="{FF2B5EF4-FFF2-40B4-BE49-F238E27FC236}">
              <a16:creationId xmlns:a16="http://schemas.microsoft.com/office/drawing/2014/main" id="{00000000-0008-0000-02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27" name="Imagem 8" descr="Imagem1.png">
          <a:extLst>
            <a:ext uri="{FF2B5EF4-FFF2-40B4-BE49-F238E27FC236}">
              <a16:creationId xmlns:a16="http://schemas.microsoft.com/office/drawing/2014/main" id="{00000000-0008-0000-02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28" name="Imagem 1927" descr="Imagem1.png">
          <a:extLst>
            <a:ext uri="{FF2B5EF4-FFF2-40B4-BE49-F238E27FC236}">
              <a16:creationId xmlns:a16="http://schemas.microsoft.com/office/drawing/2014/main" id="{00000000-0008-0000-02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29" name="Imagem 8" descr="Imagem1.png">
          <a:extLst>
            <a:ext uri="{FF2B5EF4-FFF2-40B4-BE49-F238E27FC236}">
              <a16:creationId xmlns:a16="http://schemas.microsoft.com/office/drawing/2014/main" id="{00000000-0008-0000-02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0" name="Imagem 8" descr="Imagem1.png">
          <a:extLst>
            <a:ext uri="{FF2B5EF4-FFF2-40B4-BE49-F238E27FC236}">
              <a16:creationId xmlns:a16="http://schemas.microsoft.com/office/drawing/2014/main" id="{00000000-0008-0000-02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31" name="Imagem 3" descr="Imagem1.png">
          <a:extLst>
            <a:ext uri="{FF2B5EF4-FFF2-40B4-BE49-F238E27FC236}">
              <a16:creationId xmlns:a16="http://schemas.microsoft.com/office/drawing/2014/main" id="{00000000-0008-0000-02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2" name="Imagem 1931" descr="Imagem1.png">
          <a:extLst>
            <a:ext uri="{FF2B5EF4-FFF2-40B4-BE49-F238E27FC236}">
              <a16:creationId xmlns:a16="http://schemas.microsoft.com/office/drawing/2014/main" id="{00000000-0008-0000-02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3" name="Imagem 1932" descr="Imagem1.png">
          <a:extLst>
            <a:ext uri="{FF2B5EF4-FFF2-40B4-BE49-F238E27FC236}">
              <a16:creationId xmlns:a16="http://schemas.microsoft.com/office/drawing/2014/main" id="{00000000-0008-0000-02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34" name="Imagem 3" descr="Imagem1.png">
          <a:extLst>
            <a:ext uri="{FF2B5EF4-FFF2-40B4-BE49-F238E27FC236}">
              <a16:creationId xmlns:a16="http://schemas.microsoft.com/office/drawing/2014/main" id="{00000000-0008-0000-02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5" name="Imagem 1934" descr="Imagem1.png">
          <a:extLst>
            <a:ext uri="{FF2B5EF4-FFF2-40B4-BE49-F238E27FC236}">
              <a16:creationId xmlns:a16="http://schemas.microsoft.com/office/drawing/2014/main" id="{00000000-0008-0000-02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6" name="Imagem 8" descr="Imagem1.png">
          <a:extLst>
            <a:ext uri="{FF2B5EF4-FFF2-40B4-BE49-F238E27FC236}">
              <a16:creationId xmlns:a16="http://schemas.microsoft.com/office/drawing/2014/main" id="{00000000-0008-0000-02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37" name="Imagem 1936" descr="Imagem1.png">
          <a:extLst>
            <a:ext uri="{FF2B5EF4-FFF2-40B4-BE49-F238E27FC236}">
              <a16:creationId xmlns:a16="http://schemas.microsoft.com/office/drawing/2014/main" id="{00000000-0008-0000-02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8" name="Imagem 8" descr="Imagem1.png">
          <a:extLst>
            <a:ext uri="{FF2B5EF4-FFF2-40B4-BE49-F238E27FC236}">
              <a16:creationId xmlns:a16="http://schemas.microsoft.com/office/drawing/2014/main" id="{00000000-0008-0000-02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39" name="Imagem 8" descr="Imagem1.png">
          <a:extLst>
            <a:ext uri="{FF2B5EF4-FFF2-40B4-BE49-F238E27FC236}">
              <a16:creationId xmlns:a16="http://schemas.microsoft.com/office/drawing/2014/main" id="{00000000-0008-0000-02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40" name="Imagem 3" descr="Imagem1.png">
          <a:extLst>
            <a:ext uri="{FF2B5EF4-FFF2-40B4-BE49-F238E27FC236}">
              <a16:creationId xmlns:a16="http://schemas.microsoft.com/office/drawing/2014/main" id="{00000000-0008-0000-02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41" name="Imagem 1940" descr="Imagem1.png">
          <a:extLst>
            <a:ext uri="{FF2B5EF4-FFF2-40B4-BE49-F238E27FC236}">
              <a16:creationId xmlns:a16="http://schemas.microsoft.com/office/drawing/2014/main" id="{00000000-0008-0000-02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42" name="Imagem 1941" descr="Imagem1.png">
          <a:extLst>
            <a:ext uri="{FF2B5EF4-FFF2-40B4-BE49-F238E27FC236}">
              <a16:creationId xmlns:a16="http://schemas.microsoft.com/office/drawing/2014/main" id="{00000000-0008-0000-02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43" name="Imagem 3" descr="Imagem1.png">
          <a:extLst>
            <a:ext uri="{FF2B5EF4-FFF2-40B4-BE49-F238E27FC236}">
              <a16:creationId xmlns:a16="http://schemas.microsoft.com/office/drawing/2014/main" id="{00000000-0008-0000-02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44" name="Imagem 1943" descr="Imagem1.png">
          <a:extLst>
            <a:ext uri="{FF2B5EF4-FFF2-40B4-BE49-F238E27FC236}">
              <a16:creationId xmlns:a16="http://schemas.microsoft.com/office/drawing/2014/main" id="{00000000-0008-0000-02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45" name="Imagem 8" descr="Imagem1.png">
          <a:extLst>
            <a:ext uri="{FF2B5EF4-FFF2-40B4-BE49-F238E27FC236}">
              <a16:creationId xmlns:a16="http://schemas.microsoft.com/office/drawing/2014/main" id="{00000000-0008-0000-02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46" name="Imagem 1945" descr="Imagem1.png">
          <a:extLst>
            <a:ext uri="{FF2B5EF4-FFF2-40B4-BE49-F238E27FC236}">
              <a16:creationId xmlns:a16="http://schemas.microsoft.com/office/drawing/2014/main" id="{00000000-0008-0000-02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47" name="Imagem 8" descr="Imagem1.png">
          <a:extLst>
            <a:ext uri="{FF2B5EF4-FFF2-40B4-BE49-F238E27FC236}">
              <a16:creationId xmlns:a16="http://schemas.microsoft.com/office/drawing/2014/main" id="{00000000-0008-0000-02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48" name="Imagem 8" descr="Imagem1.png">
          <a:extLst>
            <a:ext uri="{FF2B5EF4-FFF2-40B4-BE49-F238E27FC236}">
              <a16:creationId xmlns:a16="http://schemas.microsoft.com/office/drawing/2014/main" id="{00000000-0008-0000-02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49" name="Imagem 3" descr="Imagem1.png">
          <a:extLst>
            <a:ext uri="{FF2B5EF4-FFF2-40B4-BE49-F238E27FC236}">
              <a16:creationId xmlns:a16="http://schemas.microsoft.com/office/drawing/2014/main" id="{00000000-0008-0000-02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0" name="Imagem 1949" descr="Imagem1.png">
          <a:extLst>
            <a:ext uri="{FF2B5EF4-FFF2-40B4-BE49-F238E27FC236}">
              <a16:creationId xmlns:a16="http://schemas.microsoft.com/office/drawing/2014/main" id="{00000000-0008-0000-02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1" name="Imagem 1950" descr="Imagem1.png">
          <a:extLst>
            <a:ext uri="{FF2B5EF4-FFF2-40B4-BE49-F238E27FC236}">
              <a16:creationId xmlns:a16="http://schemas.microsoft.com/office/drawing/2014/main" id="{00000000-0008-0000-02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2" name="Imagem 3" descr="Imagem1.png">
          <a:extLst>
            <a:ext uri="{FF2B5EF4-FFF2-40B4-BE49-F238E27FC236}">
              <a16:creationId xmlns:a16="http://schemas.microsoft.com/office/drawing/2014/main" id="{00000000-0008-0000-02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3" name="Imagem 1952" descr="Imagem1.png">
          <a:extLst>
            <a:ext uri="{FF2B5EF4-FFF2-40B4-BE49-F238E27FC236}">
              <a16:creationId xmlns:a16="http://schemas.microsoft.com/office/drawing/2014/main" id="{00000000-0008-0000-02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4" name="Imagem 8" descr="Imagem1.png">
          <a:extLst>
            <a:ext uri="{FF2B5EF4-FFF2-40B4-BE49-F238E27FC236}">
              <a16:creationId xmlns:a16="http://schemas.microsoft.com/office/drawing/2014/main" id="{00000000-0008-0000-02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5" name="Imagem 1954" descr="Imagem1.png">
          <a:extLst>
            <a:ext uri="{FF2B5EF4-FFF2-40B4-BE49-F238E27FC236}">
              <a16:creationId xmlns:a16="http://schemas.microsoft.com/office/drawing/2014/main" id="{00000000-0008-0000-02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6" name="Imagem 8" descr="Imagem1.png">
          <a:extLst>
            <a:ext uri="{FF2B5EF4-FFF2-40B4-BE49-F238E27FC236}">
              <a16:creationId xmlns:a16="http://schemas.microsoft.com/office/drawing/2014/main" id="{00000000-0008-0000-02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7" name="Imagem 8" descr="Imagem1.png">
          <a:extLst>
            <a:ext uri="{FF2B5EF4-FFF2-40B4-BE49-F238E27FC236}">
              <a16:creationId xmlns:a16="http://schemas.microsoft.com/office/drawing/2014/main" id="{00000000-0008-0000-02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8" name="Imagem 3" descr="Imagem1.png">
          <a:extLst>
            <a:ext uri="{FF2B5EF4-FFF2-40B4-BE49-F238E27FC236}">
              <a16:creationId xmlns:a16="http://schemas.microsoft.com/office/drawing/2014/main" id="{00000000-0008-0000-02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59" name="Imagem 1958" descr="Imagem1.png">
          <a:extLst>
            <a:ext uri="{FF2B5EF4-FFF2-40B4-BE49-F238E27FC236}">
              <a16:creationId xmlns:a16="http://schemas.microsoft.com/office/drawing/2014/main" id="{00000000-0008-0000-02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0" name="Imagem 1959" descr="Imagem1.png">
          <a:extLst>
            <a:ext uri="{FF2B5EF4-FFF2-40B4-BE49-F238E27FC236}">
              <a16:creationId xmlns:a16="http://schemas.microsoft.com/office/drawing/2014/main" id="{00000000-0008-0000-02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1" name="Imagem 3" descr="Imagem1.png">
          <a:extLst>
            <a:ext uri="{FF2B5EF4-FFF2-40B4-BE49-F238E27FC236}">
              <a16:creationId xmlns:a16="http://schemas.microsoft.com/office/drawing/2014/main" id="{00000000-0008-0000-02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2" name="Imagem 1961" descr="Imagem1.png">
          <a:extLst>
            <a:ext uri="{FF2B5EF4-FFF2-40B4-BE49-F238E27FC236}">
              <a16:creationId xmlns:a16="http://schemas.microsoft.com/office/drawing/2014/main" id="{00000000-0008-0000-02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3" name="Imagem 8" descr="Imagem1.png">
          <a:extLst>
            <a:ext uri="{FF2B5EF4-FFF2-40B4-BE49-F238E27FC236}">
              <a16:creationId xmlns:a16="http://schemas.microsoft.com/office/drawing/2014/main" id="{00000000-0008-0000-02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4" name="Imagem 1963" descr="Imagem1.png">
          <a:extLst>
            <a:ext uri="{FF2B5EF4-FFF2-40B4-BE49-F238E27FC236}">
              <a16:creationId xmlns:a16="http://schemas.microsoft.com/office/drawing/2014/main" id="{00000000-0008-0000-02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5" name="Imagem 8" descr="Imagem1.png">
          <a:extLst>
            <a:ext uri="{FF2B5EF4-FFF2-40B4-BE49-F238E27FC236}">
              <a16:creationId xmlns:a16="http://schemas.microsoft.com/office/drawing/2014/main" id="{00000000-0008-0000-02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6" name="Imagem 8" descr="Imagem1.png">
          <a:extLst>
            <a:ext uri="{FF2B5EF4-FFF2-40B4-BE49-F238E27FC236}">
              <a16:creationId xmlns:a16="http://schemas.microsoft.com/office/drawing/2014/main" id="{00000000-0008-0000-02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7" name="Imagem 3" descr="Imagem1.png">
          <a:extLst>
            <a:ext uri="{FF2B5EF4-FFF2-40B4-BE49-F238E27FC236}">
              <a16:creationId xmlns:a16="http://schemas.microsoft.com/office/drawing/2014/main" id="{00000000-0008-0000-02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8" name="Imagem 1967" descr="Imagem1.png">
          <a:extLst>
            <a:ext uri="{FF2B5EF4-FFF2-40B4-BE49-F238E27FC236}">
              <a16:creationId xmlns:a16="http://schemas.microsoft.com/office/drawing/2014/main" id="{00000000-0008-0000-02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69" name="Imagem 1968" descr="Imagem1.png">
          <a:extLst>
            <a:ext uri="{FF2B5EF4-FFF2-40B4-BE49-F238E27FC236}">
              <a16:creationId xmlns:a16="http://schemas.microsoft.com/office/drawing/2014/main" id="{00000000-0008-0000-02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0" name="Imagem 3" descr="Imagem1.png">
          <a:extLst>
            <a:ext uri="{FF2B5EF4-FFF2-40B4-BE49-F238E27FC236}">
              <a16:creationId xmlns:a16="http://schemas.microsoft.com/office/drawing/2014/main" id="{00000000-0008-0000-02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1" name="Imagem 1970" descr="Imagem1.png">
          <a:extLst>
            <a:ext uri="{FF2B5EF4-FFF2-40B4-BE49-F238E27FC236}">
              <a16:creationId xmlns:a16="http://schemas.microsoft.com/office/drawing/2014/main" id="{00000000-0008-0000-02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2" name="Imagem 8" descr="Imagem1.png">
          <a:extLst>
            <a:ext uri="{FF2B5EF4-FFF2-40B4-BE49-F238E27FC236}">
              <a16:creationId xmlns:a16="http://schemas.microsoft.com/office/drawing/2014/main" id="{00000000-0008-0000-02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3" name="Imagem 1972" descr="Imagem1.png">
          <a:extLst>
            <a:ext uri="{FF2B5EF4-FFF2-40B4-BE49-F238E27FC236}">
              <a16:creationId xmlns:a16="http://schemas.microsoft.com/office/drawing/2014/main" id="{00000000-0008-0000-02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4" name="Imagem 8" descr="Imagem1.png">
          <a:extLst>
            <a:ext uri="{FF2B5EF4-FFF2-40B4-BE49-F238E27FC236}">
              <a16:creationId xmlns:a16="http://schemas.microsoft.com/office/drawing/2014/main" id="{00000000-0008-0000-02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5" name="Imagem 8" descr="Imagem1.png">
          <a:extLst>
            <a:ext uri="{FF2B5EF4-FFF2-40B4-BE49-F238E27FC236}">
              <a16:creationId xmlns:a16="http://schemas.microsoft.com/office/drawing/2014/main" id="{00000000-0008-0000-02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6" name="Imagem 3" descr="Imagem1.png">
          <a:extLst>
            <a:ext uri="{FF2B5EF4-FFF2-40B4-BE49-F238E27FC236}">
              <a16:creationId xmlns:a16="http://schemas.microsoft.com/office/drawing/2014/main" id="{00000000-0008-0000-02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7" name="Imagem 1976" descr="Imagem1.png">
          <a:extLst>
            <a:ext uri="{FF2B5EF4-FFF2-40B4-BE49-F238E27FC236}">
              <a16:creationId xmlns:a16="http://schemas.microsoft.com/office/drawing/2014/main" id="{00000000-0008-0000-02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8" name="Imagem 1977" descr="Imagem1.png">
          <a:extLst>
            <a:ext uri="{FF2B5EF4-FFF2-40B4-BE49-F238E27FC236}">
              <a16:creationId xmlns:a16="http://schemas.microsoft.com/office/drawing/2014/main" id="{00000000-0008-0000-02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79" name="Imagem 3" descr="Imagem1.png">
          <a:extLst>
            <a:ext uri="{FF2B5EF4-FFF2-40B4-BE49-F238E27FC236}">
              <a16:creationId xmlns:a16="http://schemas.microsoft.com/office/drawing/2014/main" id="{00000000-0008-0000-02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80" name="Imagem 1979" descr="Imagem1.png">
          <a:extLst>
            <a:ext uri="{FF2B5EF4-FFF2-40B4-BE49-F238E27FC236}">
              <a16:creationId xmlns:a16="http://schemas.microsoft.com/office/drawing/2014/main" id="{00000000-0008-0000-02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1981" name="Imagem 8" descr="Imagem1.png">
          <a:extLst>
            <a:ext uri="{FF2B5EF4-FFF2-40B4-BE49-F238E27FC236}">
              <a16:creationId xmlns:a16="http://schemas.microsoft.com/office/drawing/2014/main" id="{00000000-0008-0000-02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82" name="Imagem 1981" descr="Imagem1.png">
          <a:extLst>
            <a:ext uri="{FF2B5EF4-FFF2-40B4-BE49-F238E27FC236}">
              <a16:creationId xmlns:a16="http://schemas.microsoft.com/office/drawing/2014/main" id="{00000000-0008-0000-02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83" name="Imagem 8" descr="Imagem1.png">
          <a:extLst>
            <a:ext uri="{FF2B5EF4-FFF2-40B4-BE49-F238E27FC236}">
              <a16:creationId xmlns:a16="http://schemas.microsoft.com/office/drawing/2014/main" id="{00000000-0008-0000-02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84" name="Imagem 8" descr="Imagem1.png">
          <a:extLst>
            <a:ext uri="{FF2B5EF4-FFF2-40B4-BE49-F238E27FC236}">
              <a16:creationId xmlns:a16="http://schemas.microsoft.com/office/drawing/2014/main" id="{00000000-0008-0000-02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85" name="Imagem 3" descr="Imagem1.png">
          <a:extLst>
            <a:ext uri="{FF2B5EF4-FFF2-40B4-BE49-F238E27FC236}">
              <a16:creationId xmlns:a16="http://schemas.microsoft.com/office/drawing/2014/main" id="{00000000-0008-0000-02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86" name="Imagem 1985" descr="Imagem1.png">
          <a:extLst>
            <a:ext uri="{FF2B5EF4-FFF2-40B4-BE49-F238E27FC236}">
              <a16:creationId xmlns:a16="http://schemas.microsoft.com/office/drawing/2014/main" id="{00000000-0008-0000-02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87" name="Imagem 1986" descr="Imagem1.png">
          <a:extLst>
            <a:ext uri="{FF2B5EF4-FFF2-40B4-BE49-F238E27FC236}">
              <a16:creationId xmlns:a16="http://schemas.microsoft.com/office/drawing/2014/main" id="{00000000-0008-0000-02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88" name="Imagem 3" descr="Imagem1.png">
          <a:extLst>
            <a:ext uri="{FF2B5EF4-FFF2-40B4-BE49-F238E27FC236}">
              <a16:creationId xmlns:a16="http://schemas.microsoft.com/office/drawing/2014/main" id="{00000000-0008-0000-02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89" name="Imagem 1988" descr="Imagem1.png">
          <a:extLst>
            <a:ext uri="{FF2B5EF4-FFF2-40B4-BE49-F238E27FC236}">
              <a16:creationId xmlns:a16="http://schemas.microsoft.com/office/drawing/2014/main" id="{00000000-0008-0000-02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0" name="Imagem 8" descr="Imagem1.png">
          <a:extLst>
            <a:ext uri="{FF2B5EF4-FFF2-40B4-BE49-F238E27FC236}">
              <a16:creationId xmlns:a16="http://schemas.microsoft.com/office/drawing/2014/main" id="{00000000-0008-0000-02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91" name="Imagem 1990" descr="Imagem1.png">
          <a:extLst>
            <a:ext uri="{FF2B5EF4-FFF2-40B4-BE49-F238E27FC236}">
              <a16:creationId xmlns:a16="http://schemas.microsoft.com/office/drawing/2014/main" id="{00000000-0008-0000-02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2" name="Imagem 8" descr="Imagem1.png">
          <a:extLst>
            <a:ext uri="{FF2B5EF4-FFF2-40B4-BE49-F238E27FC236}">
              <a16:creationId xmlns:a16="http://schemas.microsoft.com/office/drawing/2014/main" id="{00000000-0008-0000-02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3" name="Imagem 8" descr="Imagem1.png">
          <a:extLst>
            <a:ext uri="{FF2B5EF4-FFF2-40B4-BE49-F238E27FC236}">
              <a16:creationId xmlns:a16="http://schemas.microsoft.com/office/drawing/2014/main" id="{00000000-0008-0000-02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94" name="Imagem 3" descr="Imagem1.png">
          <a:extLst>
            <a:ext uri="{FF2B5EF4-FFF2-40B4-BE49-F238E27FC236}">
              <a16:creationId xmlns:a16="http://schemas.microsoft.com/office/drawing/2014/main" id="{00000000-0008-0000-02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5" name="Imagem 1994" descr="Imagem1.png">
          <a:extLst>
            <a:ext uri="{FF2B5EF4-FFF2-40B4-BE49-F238E27FC236}">
              <a16:creationId xmlns:a16="http://schemas.microsoft.com/office/drawing/2014/main" id="{00000000-0008-0000-02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6" name="Imagem 1995" descr="Imagem1.png">
          <a:extLst>
            <a:ext uri="{FF2B5EF4-FFF2-40B4-BE49-F238E27FC236}">
              <a16:creationId xmlns:a16="http://schemas.microsoft.com/office/drawing/2014/main" id="{00000000-0008-0000-02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1997" name="Imagem 3" descr="Imagem1.png">
          <a:extLst>
            <a:ext uri="{FF2B5EF4-FFF2-40B4-BE49-F238E27FC236}">
              <a16:creationId xmlns:a16="http://schemas.microsoft.com/office/drawing/2014/main" id="{00000000-0008-0000-02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8" name="Imagem 1997" descr="Imagem1.png">
          <a:extLst>
            <a:ext uri="{FF2B5EF4-FFF2-40B4-BE49-F238E27FC236}">
              <a16:creationId xmlns:a16="http://schemas.microsoft.com/office/drawing/2014/main" id="{00000000-0008-0000-02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1999" name="Imagem 8" descr="Imagem1.png">
          <a:extLst>
            <a:ext uri="{FF2B5EF4-FFF2-40B4-BE49-F238E27FC236}">
              <a16:creationId xmlns:a16="http://schemas.microsoft.com/office/drawing/2014/main" id="{00000000-0008-0000-02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0" name="Imagem 1999" descr="Imagem1.png">
          <a:extLst>
            <a:ext uri="{FF2B5EF4-FFF2-40B4-BE49-F238E27FC236}">
              <a16:creationId xmlns:a16="http://schemas.microsoft.com/office/drawing/2014/main" id="{00000000-0008-0000-02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1" name="Imagem 8" descr="Imagem1.png">
          <a:extLst>
            <a:ext uri="{FF2B5EF4-FFF2-40B4-BE49-F238E27FC236}">
              <a16:creationId xmlns:a16="http://schemas.microsoft.com/office/drawing/2014/main" id="{00000000-0008-0000-02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2" name="Imagem 8" descr="Imagem1.png">
          <a:extLst>
            <a:ext uri="{FF2B5EF4-FFF2-40B4-BE49-F238E27FC236}">
              <a16:creationId xmlns:a16="http://schemas.microsoft.com/office/drawing/2014/main" id="{00000000-0008-0000-02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3" name="Imagem 3" descr="Imagem1.png">
          <a:extLst>
            <a:ext uri="{FF2B5EF4-FFF2-40B4-BE49-F238E27FC236}">
              <a16:creationId xmlns:a16="http://schemas.microsoft.com/office/drawing/2014/main" id="{00000000-0008-0000-02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4" name="Imagem 2003" descr="Imagem1.png">
          <a:extLst>
            <a:ext uri="{FF2B5EF4-FFF2-40B4-BE49-F238E27FC236}">
              <a16:creationId xmlns:a16="http://schemas.microsoft.com/office/drawing/2014/main" id="{00000000-0008-0000-02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5" name="Imagem 2004" descr="Imagem1.png">
          <a:extLst>
            <a:ext uri="{FF2B5EF4-FFF2-40B4-BE49-F238E27FC236}">
              <a16:creationId xmlns:a16="http://schemas.microsoft.com/office/drawing/2014/main" id="{00000000-0008-0000-02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6" name="Imagem 3" descr="Imagem1.png">
          <a:extLst>
            <a:ext uri="{FF2B5EF4-FFF2-40B4-BE49-F238E27FC236}">
              <a16:creationId xmlns:a16="http://schemas.microsoft.com/office/drawing/2014/main" id="{00000000-0008-0000-02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7" name="Imagem 2006" descr="Imagem1.png">
          <a:extLst>
            <a:ext uri="{FF2B5EF4-FFF2-40B4-BE49-F238E27FC236}">
              <a16:creationId xmlns:a16="http://schemas.microsoft.com/office/drawing/2014/main" id="{00000000-0008-0000-02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8" name="Imagem 8" descr="Imagem1.png">
          <a:extLst>
            <a:ext uri="{FF2B5EF4-FFF2-40B4-BE49-F238E27FC236}">
              <a16:creationId xmlns:a16="http://schemas.microsoft.com/office/drawing/2014/main" id="{00000000-0008-0000-02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09" name="Imagem 2008" descr="Imagem1.png">
          <a:extLst>
            <a:ext uri="{FF2B5EF4-FFF2-40B4-BE49-F238E27FC236}">
              <a16:creationId xmlns:a16="http://schemas.microsoft.com/office/drawing/2014/main" id="{00000000-0008-0000-02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0" name="Imagem 8" descr="Imagem1.png">
          <a:extLst>
            <a:ext uri="{FF2B5EF4-FFF2-40B4-BE49-F238E27FC236}">
              <a16:creationId xmlns:a16="http://schemas.microsoft.com/office/drawing/2014/main" id="{00000000-0008-0000-02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1" name="Imagem 8" descr="Imagem1.png">
          <a:extLst>
            <a:ext uri="{FF2B5EF4-FFF2-40B4-BE49-F238E27FC236}">
              <a16:creationId xmlns:a16="http://schemas.microsoft.com/office/drawing/2014/main" id="{00000000-0008-0000-02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2" name="Imagem 3" descr="Imagem1.png">
          <a:extLst>
            <a:ext uri="{FF2B5EF4-FFF2-40B4-BE49-F238E27FC236}">
              <a16:creationId xmlns:a16="http://schemas.microsoft.com/office/drawing/2014/main" id="{00000000-0008-0000-02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3" name="Imagem 2012" descr="Imagem1.png">
          <a:extLst>
            <a:ext uri="{FF2B5EF4-FFF2-40B4-BE49-F238E27FC236}">
              <a16:creationId xmlns:a16="http://schemas.microsoft.com/office/drawing/2014/main" id="{00000000-0008-0000-02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4" name="Imagem 2013" descr="Imagem1.png">
          <a:extLst>
            <a:ext uri="{FF2B5EF4-FFF2-40B4-BE49-F238E27FC236}">
              <a16:creationId xmlns:a16="http://schemas.microsoft.com/office/drawing/2014/main" id="{00000000-0008-0000-02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5" name="Imagem 3" descr="Imagem1.png">
          <a:extLst>
            <a:ext uri="{FF2B5EF4-FFF2-40B4-BE49-F238E27FC236}">
              <a16:creationId xmlns:a16="http://schemas.microsoft.com/office/drawing/2014/main" id="{00000000-0008-0000-02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6" name="Imagem 2015" descr="Imagem1.png">
          <a:extLst>
            <a:ext uri="{FF2B5EF4-FFF2-40B4-BE49-F238E27FC236}">
              <a16:creationId xmlns:a16="http://schemas.microsoft.com/office/drawing/2014/main" id="{00000000-0008-0000-02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7" name="Imagem 8" descr="Imagem1.png">
          <a:extLst>
            <a:ext uri="{FF2B5EF4-FFF2-40B4-BE49-F238E27FC236}">
              <a16:creationId xmlns:a16="http://schemas.microsoft.com/office/drawing/2014/main" id="{00000000-0008-0000-02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8" name="Imagem 2017" descr="Imagem1.png">
          <a:extLst>
            <a:ext uri="{FF2B5EF4-FFF2-40B4-BE49-F238E27FC236}">
              <a16:creationId xmlns:a16="http://schemas.microsoft.com/office/drawing/2014/main" id="{00000000-0008-0000-02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19" name="Imagem 8" descr="Imagem1.png">
          <a:extLst>
            <a:ext uri="{FF2B5EF4-FFF2-40B4-BE49-F238E27FC236}">
              <a16:creationId xmlns:a16="http://schemas.microsoft.com/office/drawing/2014/main" id="{00000000-0008-0000-02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0" name="Imagem 8" descr="Imagem1.png">
          <a:extLst>
            <a:ext uri="{FF2B5EF4-FFF2-40B4-BE49-F238E27FC236}">
              <a16:creationId xmlns:a16="http://schemas.microsoft.com/office/drawing/2014/main" id="{00000000-0008-0000-02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1" name="Imagem 3" descr="Imagem1.png">
          <a:extLst>
            <a:ext uri="{FF2B5EF4-FFF2-40B4-BE49-F238E27FC236}">
              <a16:creationId xmlns:a16="http://schemas.microsoft.com/office/drawing/2014/main" id="{00000000-0008-0000-02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2" name="Imagem 2021" descr="Imagem1.png">
          <a:extLst>
            <a:ext uri="{FF2B5EF4-FFF2-40B4-BE49-F238E27FC236}">
              <a16:creationId xmlns:a16="http://schemas.microsoft.com/office/drawing/2014/main" id="{00000000-0008-0000-02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3" name="Imagem 2022" descr="Imagem1.png">
          <a:extLst>
            <a:ext uri="{FF2B5EF4-FFF2-40B4-BE49-F238E27FC236}">
              <a16:creationId xmlns:a16="http://schemas.microsoft.com/office/drawing/2014/main" id="{00000000-0008-0000-02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4" name="Imagem 3" descr="Imagem1.png">
          <a:extLst>
            <a:ext uri="{FF2B5EF4-FFF2-40B4-BE49-F238E27FC236}">
              <a16:creationId xmlns:a16="http://schemas.microsoft.com/office/drawing/2014/main" id="{00000000-0008-0000-02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5" name="Imagem 2024" descr="Imagem1.png">
          <a:extLst>
            <a:ext uri="{FF2B5EF4-FFF2-40B4-BE49-F238E27FC236}">
              <a16:creationId xmlns:a16="http://schemas.microsoft.com/office/drawing/2014/main" id="{00000000-0008-0000-02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6" name="Imagem 8" descr="Imagem1.png">
          <a:extLst>
            <a:ext uri="{FF2B5EF4-FFF2-40B4-BE49-F238E27FC236}">
              <a16:creationId xmlns:a16="http://schemas.microsoft.com/office/drawing/2014/main" id="{00000000-0008-0000-02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7" name="Imagem 2026" descr="Imagem1.png">
          <a:extLst>
            <a:ext uri="{FF2B5EF4-FFF2-40B4-BE49-F238E27FC236}">
              <a16:creationId xmlns:a16="http://schemas.microsoft.com/office/drawing/2014/main" id="{00000000-0008-0000-02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8" name="Imagem 8" descr="Imagem1.png">
          <a:extLst>
            <a:ext uri="{FF2B5EF4-FFF2-40B4-BE49-F238E27FC236}">
              <a16:creationId xmlns:a16="http://schemas.microsoft.com/office/drawing/2014/main" id="{00000000-0008-0000-02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29" name="Imagem 8" descr="Imagem1.png">
          <a:extLst>
            <a:ext uri="{FF2B5EF4-FFF2-40B4-BE49-F238E27FC236}">
              <a16:creationId xmlns:a16="http://schemas.microsoft.com/office/drawing/2014/main" id="{00000000-0008-0000-02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0" name="Imagem 3" descr="Imagem1.png">
          <a:extLst>
            <a:ext uri="{FF2B5EF4-FFF2-40B4-BE49-F238E27FC236}">
              <a16:creationId xmlns:a16="http://schemas.microsoft.com/office/drawing/2014/main" id="{00000000-0008-0000-02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1" name="Imagem 2030" descr="Imagem1.png">
          <a:extLst>
            <a:ext uri="{FF2B5EF4-FFF2-40B4-BE49-F238E27FC236}">
              <a16:creationId xmlns:a16="http://schemas.microsoft.com/office/drawing/2014/main" id="{00000000-0008-0000-02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2" name="Imagem 2031" descr="Imagem1.png">
          <a:extLst>
            <a:ext uri="{FF2B5EF4-FFF2-40B4-BE49-F238E27FC236}">
              <a16:creationId xmlns:a16="http://schemas.microsoft.com/office/drawing/2014/main" id="{00000000-0008-0000-02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3" name="Imagem 3" descr="Imagem1.png">
          <a:extLst>
            <a:ext uri="{FF2B5EF4-FFF2-40B4-BE49-F238E27FC236}">
              <a16:creationId xmlns:a16="http://schemas.microsoft.com/office/drawing/2014/main" id="{00000000-0008-0000-02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4" name="Imagem 2033" descr="Imagem1.png">
          <a:extLst>
            <a:ext uri="{FF2B5EF4-FFF2-40B4-BE49-F238E27FC236}">
              <a16:creationId xmlns:a16="http://schemas.microsoft.com/office/drawing/2014/main" id="{00000000-0008-0000-02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35" name="Imagem 8" descr="Imagem1.png">
          <a:extLst>
            <a:ext uri="{FF2B5EF4-FFF2-40B4-BE49-F238E27FC236}">
              <a16:creationId xmlns:a16="http://schemas.microsoft.com/office/drawing/2014/main" id="{00000000-0008-0000-02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36" name="Imagem 2035" descr="Imagem1.png">
          <a:extLst>
            <a:ext uri="{FF2B5EF4-FFF2-40B4-BE49-F238E27FC236}">
              <a16:creationId xmlns:a16="http://schemas.microsoft.com/office/drawing/2014/main" id="{00000000-0008-0000-02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37" name="Imagem 8" descr="Imagem1.png">
          <a:extLst>
            <a:ext uri="{FF2B5EF4-FFF2-40B4-BE49-F238E27FC236}">
              <a16:creationId xmlns:a16="http://schemas.microsoft.com/office/drawing/2014/main" id="{00000000-0008-0000-02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38" name="Imagem 8" descr="Imagem1.png">
          <a:extLst>
            <a:ext uri="{FF2B5EF4-FFF2-40B4-BE49-F238E27FC236}">
              <a16:creationId xmlns:a16="http://schemas.microsoft.com/office/drawing/2014/main" id="{00000000-0008-0000-02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39" name="Imagem 3" descr="Imagem1.png">
          <a:extLst>
            <a:ext uri="{FF2B5EF4-FFF2-40B4-BE49-F238E27FC236}">
              <a16:creationId xmlns:a16="http://schemas.microsoft.com/office/drawing/2014/main" id="{00000000-0008-0000-02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0" name="Imagem 2039" descr="Imagem1.png">
          <a:extLst>
            <a:ext uri="{FF2B5EF4-FFF2-40B4-BE49-F238E27FC236}">
              <a16:creationId xmlns:a16="http://schemas.microsoft.com/office/drawing/2014/main" id="{00000000-0008-0000-02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1" name="Imagem 2040" descr="Imagem1.png">
          <a:extLst>
            <a:ext uri="{FF2B5EF4-FFF2-40B4-BE49-F238E27FC236}">
              <a16:creationId xmlns:a16="http://schemas.microsoft.com/office/drawing/2014/main" id="{00000000-0008-0000-02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42" name="Imagem 3" descr="Imagem1.png">
          <a:extLst>
            <a:ext uri="{FF2B5EF4-FFF2-40B4-BE49-F238E27FC236}">
              <a16:creationId xmlns:a16="http://schemas.microsoft.com/office/drawing/2014/main" id="{00000000-0008-0000-02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3" name="Imagem 2042" descr="Imagem1.png">
          <a:extLst>
            <a:ext uri="{FF2B5EF4-FFF2-40B4-BE49-F238E27FC236}">
              <a16:creationId xmlns:a16="http://schemas.microsoft.com/office/drawing/2014/main" id="{00000000-0008-0000-02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4" name="Imagem 8" descr="Imagem1.png">
          <a:extLst>
            <a:ext uri="{FF2B5EF4-FFF2-40B4-BE49-F238E27FC236}">
              <a16:creationId xmlns:a16="http://schemas.microsoft.com/office/drawing/2014/main" id="{00000000-0008-0000-02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45" name="Imagem 2044" descr="Imagem1.png">
          <a:extLst>
            <a:ext uri="{FF2B5EF4-FFF2-40B4-BE49-F238E27FC236}">
              <a16:creationId xmlns:a16="http://schemas.microsoft.com/office/drawing/2014/main" id="{00000000-0008-0000-02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6" name="Imagem 8" descr="Imagem1.png">
          <a:extLst>
            <a:ext uri="{FF2B5EF4-FFF2-40B4-BE49-F238E27FC236}">
              <a16:creationId xmlns:a16="http://schemas.microsoft.com/office/drawing/2014/main" id="{00000000-0008-0000-02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7" name="Imagem 8" descr="Imagem1.png">
          <a:extLst>
            <a:ext uri="{FF2B5EF4-FFF2-40B4-BE49-F238E27FC236}">
              <a16:creationId xmlns:a16="http://schemas.microsoft.com/office/drawing/2014/main" id="{00000000-0008-0000-02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48" name="Imagem 3" descr="Imagem1.png">
          <a:extLst>
            <a:ext uri="{FF2B5EF4-FFF2-40B4-BE49-F238E27FC236}">
              <a16:creationId xmlns:a16="http://schemas.microsoft.com/office/drawing/2014/main" id="{00000000-0008-0000-02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49" name="Imagem 2048" descr="Imagem1.png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50" name="Imagem 2049" descr="Imagem1.png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51" name="Imagem 3" descr="Imagem1.png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52" name="Imagem 2051" descr="Imagem1.png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53" name="Imagem 8" descr="Imagem1.png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4" name="Imagem 2053" descr="Imagem1.png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5" name="Imagem 8" descr="Imagem1.png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6" name="Imagem 8" descr="Imagem1.png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7" name="Imagem 3" descr="Imagem1.png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8" name="Imagem 2057" descr="Imagem1.png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59" name="Imagem 2058" descr="Imagem1.png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0" name="Imagem 3" descr="Imagem1.png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1" name="Imagem 2060" descr="Imagem1.png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2" name="Imagem 8" descr="Imagem1.png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3" name="Imagem 2062" descr="Imagem1.png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4" name="Imagem 8" descr="Imagem1.png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5" name="Imagem 8" descr="Imagem1.png">
          <a:extLst>
            <a:ext uri="{FF2B5EF4-FFF2-40B4-BE49-F238E27FC236}">
              <a16:creationId xmlns:a16="http://schemas.microsoft.com/office/drawing/2014/main" id="{00000000-0008-0000-02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6" name="Imagem 3" descr="Imagem1.png">
          <a:extLst>
            <a:ext uri="{FF2B5EF4-FFF2-40B4-BE49-F238E27FC236}">
              <a16:creationId xmlns:a16="http://schemas.microsoft.com/office/drawing/2014/main" id="{00000000-0008-0000-02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7" name="Imagem 2066" descr="Imagem1.png">
          <a:extLst>
            <a:ext uri="{FF2B5EF4-FFF2-40B4-BE49-F238E27FC236}">
              <a16:creationId xmlns:a16="http://schemas.microsoft.com/office/drawing/2014/main" id="{00000000-0008-0000-02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8" name="Imagem 2067" descr="Imagem1.png">
          <a:extLst>
            <a:ext uri="{FF2B5EF4-FFF2-40B4-BE49-F238E27FC236}">
              <a16:creationId xmlns:a16="http://schemas.microsoft.com/office/drawing/2014/main" id="{00000000-0008-0000-02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69" name="Imagem 3" descr="Imagem1.png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0" name="Imagem 2069" descr="Imagem1.png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1" name="Imagem 8" descr="Imagem1.png">
          <a:extLst>
            <a:ext uri="{FF2B5EF4-FFF2-40B4-BE49-F238E27FC236}">
              <a16:creationId xmlns:a16="http://schemas.microsoft.com/office/drawing/2014/main" id="{00000000-0008-0000-02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2" name="Imagem 2071" descr="Imagem1.png">
          <a:extLst>
            <a:ext uri="{FF2B5EF4-FFF2-40B4-BE49-F238E27FC236}">
              <a16:creationId xmlns:a16="http://schemas.microsoft.com/office/drawing/2014/main" id="{00000000-0008-0000-02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3" name="Imagem 8" descr="Imagem1.png">
          <a:extLst>
            <a:ext uri="{FF2B5EF4-FFF2-40B4-BE49-F238E27FC236}">
              <a16:creationId xmlns:a16="http://schemas.microsoft.com/office/drawing/2014/main" id="{00000000-0008-0000-02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4" name="Imagem 8" descr="Imagem1.png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5" name="Imagem 3" descr="Imagem1.png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6" name="Imagem 2075" descr="Imagem1.png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7" name="Imagem 2076" descr="Imagem1.png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8" name="Imagem 3" descr="Imagem1.png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79" name="Imagem 2078" descr="Imagem1.png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0" name="Imagem 8" descr="Imagem1.png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1" name="Imagem 2080" descr="Imagem1.png">
          <a:extLst>
            <a:ext uri="{FF2B5EF4-FFF2-40B4-BE49-F238E27FC236}">
              <a16:creationId xmlns:a16="http://schemas.microsoft.com/office/drawing/2014/main" id="{00000000-0008-0000-02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2" name="Imagem 8" descr="Imagem1.png">
          <a:extLst>
            <a:ext uri="{FF2B5EF4-FFF2-40B4-BE49-F238E27FC236}">
              <a16:creationId xmlns:a16="http://schemas.microsoft.com/office/drawing/2014/main" id="{00000000-0008-0000-02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3" name="Imagem 8" descr="Imagem1.png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4" name="Imagem 3" descr="Imagem1.png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5" name="Imagem 2084" descr="Imagem1.png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6" name="Imagem 2085" descr="Imagem1.png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7" name="Imagem 3" descr="Imagem1.png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8" name="Imagem 2087" descr="Imagem1.png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089" name="Imagem 8" descr="Imagem1.png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90" name="Imagem 2089" descr="Imagem1.png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1" name="Imagem 8" descr="Imagem1.png">
          <a:extLst>
            <a:ext uri="{FF2B5EF4-FFF2-40B4-BE49-F238E27FC236}">
              <a16:creationId xmlns:a16="http://schemas.microsoft.com/office/drawing/2014/main" id="{00000000-0008-0000-02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2" name="Imagem 8" descr="Imagem1.png">
          <a:extLst>
            <a:ext uri="{FF2B5EF4-FFF2-40B4-BE49-F238E27FC236}">
              <a16:creationId xmlns:a16="http://schemas.microsoft.com/office/drawing/2014/main" id="{00000000-0008-0000-02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93" name="Imagem 3" descr="Imagem1.png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4" name="Imagem 2093" descr="Imagem1.png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5" name="Imagem 2094" descr="Imagem1.png">
          <a:extLst>
            <a:ext uri="{FF2B5EF4-FFF2-40B4-BE49-F238E27FC236}">
              <a16:creationId xmlns:a16="http://schemas.microsoft.com/office/drawing/2014/main" id="{00000000-0008-0000-02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96" name="Imagem 3" descr="Imagem1.png">
          <a:extLst>
            <a:ext uri="{FF2B5EF4-FFF2-40B4-BE49-F238E27FC236}">
              <a16:creationId xmlns:a16="http://schemas.microsoft.com/office/drawing/2014/main" id="{00000000-0008-0000-02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7" name="Imagem 2096" descr="Imagem1.png">
          <a:extLst>
            <a:ext uri="{FF2B5EF4-FFF2-40B4-BE49-F238E27FC236}">
              <a16:creationId xmlns:a16="http://schemas.microsoft.com/office/drawing/2014/main" id="{00000000-0008-0000-02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098" name="Imagem 8" descr="Imagem1.png">
          <a:extLst>
            <a:ext uri="{FF2B5EF4-FFF2-40B4-BE49-F238E27FC236}">
              <a16:creationId xmlns:a16="http://schemas.microsoft.com/office/drawing/2014/main" id="{00000000-0008-0000-02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099" name="Imagem 2098" descr="Imagem1.png">
          <a:extLst>
            <a:ext uri="{FF2B5EF4-FFF2-40B4-BE49-F238E27FC236}">
              <a16:creationId xmlns:a16="http://schemas.microsoft.com/office/drawing/2014/main" id="{00000000-0008-0000-02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0" name="Imagem 8" descr="Imagem1.png">
          <a:extLst>
            <a:ext uri="{FF2B5EF4-FFF2-40B4-BE49-F238E27FC236}">
              <a16:creationId xmlns:a16="http://schemas.microsoft.com/office/drawing/2014/main" id="{00000000-0008-0000-02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1" name="Imagem 8" descr="Imagem1.png">
          <a:extLst>
            <a:ext uri="{FF2B5EF4-FFF2-40B4-BE49-F238E27FC236}">
              <a16:creationId xmlns:a16="http://schemas.microsoft.com/office/drawing/2014/main" id="{00000000-0008-0000-02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02" name="Imagem 3" descr="Imagem1.png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3" name="Imagem 2102" descr="Imagem1.png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4" name="Imagem 2103" descr="Imagem1.png">
          <a:extLst>
            <a:ext uri="{FF2B5EF4-FFF2-40B4-BE49-F238E27FC236}">
              <a16:creationId xmlns:a16="http://schemas.microsoft.com/office/drawing/2014/main" id="{00000000-0008-0000-02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05" name="Imagem 3" descr="Imagem1.png">
          <a:extLst>
            <a:ext uri="{FF2B5EF4-FFF2-40B4-BE49-F238E27FC236}">
              <a16:creationId xmlns:a16="http://schemas.microsoft.com/office/drawing/2014/main" id="{00000000-0008-0000-02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6" name="Imagem 2105" descr="Imagem1.png">
          <a:extLst>
            <a:ext uri="{FF2B5EF4-FFF2-40B4-BE49-F238E27FC236}">
              <a16:creationId xmlns:a16="http://schemas.microsoft.com/office/drawing/2014/main" id="{00000000-0008-0000-02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07" name="Imagem 8" descr="Imagem1.png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08" name="Imagem 2107" descr="Imagem1.png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09" name="Imagem 8" descr="Imagem1.png">
          <a:extLst>
            <a:ext uri="{FF2B5EF4-FFF2-40B4-BE49-F238E27FC236}">
              <a16:creationId xmlns:a16="http://schemas.microsoft.com/office/drawing/2014/main" id="{00000000-0008-0000-02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0" name="Imagem 8" descr="Imagem1.png">
          <a:extLst>
            <a:ext uri="{FF2B5EF4-FFF2-40B4-BE49-F238E27FC236}">
              <a16:creationId xmlns:a16="http://schemas.microsoft.com/office/drawing/2014/main" id="{00000000-0008-0000-02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1" name="Imagem 3" descr="Imagem1.png">
          <a:extLst>
            <a:ext uri="{FF2B5EF4-FFF2-40B4-BE49-F238E27FC236}">
              <a16:creationId xmlns:a16="http://schemas.microsoft.com/office/drawing/2014/main" id="{00000000-0008-0000-02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2" name="Imagem 2111" descr="Imagem1.png">
          <a:extLst>
            <a:ext uri="{FF2B5EF4-FFF2-40B4-BE49-F238E27FC236}">
              <a16:creationId xmlns:a16="http://schemas.microsoft.com/office/drawing/2014/main" id="{00000000-0008-0000-02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3" name="Imagem 2112" descr="Imagem1.png">
          <a:extLst>
            <a:ext uri="{FF2B5EF4-FFF2-40B4-BE49-F238E27FC236}">
              <a16:creationId xmlns:a16="http://schemas.microsoft.com/office/drawing/2014/main" id="{00000000-0008-0000-02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4" name="Imagem 3" descr="Imagem1.png">
          <a:extLst>
            <a:ext uri="{FF2B5EF4-FFF2-40B4-BE49-F238E27FC236}">
              <a16:creationId xmlns:a16="http://schemas.microsoft.com/office/drawing/2014/main" id="{00000000-0008-0000-02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5" name="Imagem 2114" descr="Imagem1.png">
          <a:extLst>
            <a:ext uri="{FF2B5EF4-FFF2-40B4-BE49-F238E27FC236}">
              <a16:creationId xmlns:a16="http://schemas.microsoft.com/office/drawing/2014/main" id="{00000000-0008-0000-02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6" name="Imagem 8" descr="Imagem1.png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7" name="Imagem 2116" descr="Imagem1.png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8" name="Imagem 8" descr="Imagem1.png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19" name="Imagem 8" descr="Imagem1.png">
          <a:extLst>
            <a:ext uri="{FF2B5EF4-FFF2-40B4-BE49-F238E27FC236}">
              <a16:creationId xmlns:a16="http://schemas.microsoft.com/office/drawing/2014/main" id="{00000000-0008-0000-02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0" name="Imagem 3" descr="Imagem1.png">
          <a:extLst>
            <a:ext uri="{FF2B5EF4-FFF2-40B4-BE49-F238E27FC236}">
              <a16:creationId xmlns:a16="http://schemas.microsoft.com/office/drawing/2014/main" id="{00000000-0008-0000-02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1" name="Imagem 2120" descr="Imagem1.png">
          <a:extLst>
            <a:ext uri="{FF2B5EF4-FFF2-40B4-BE49-F238E27FC236}">
              <a16:creationId xmlns:a16="http://schemas.microsoft.com/office/drawing/2014/main" id="{00000000-0008-0000-02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2" name="Imagem 2121" descr="Imagem1.png">
          <a:extLst>
            <a:ext uri="{FF2B5EF4-FFF2-40B4-BE49-F238E27FC236}">
              <a16:creationId xmlns:a16="http://schemas.microsoft.com/office/drawing/2014/main" id="{00000000-0008-0000-02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3" name="Imagem 3" descr="Imagem1.png">
          <a:extLst>
            <a:ext uri="{FF2B5EF4-FFF2-40B4-BE49-F238E27FC236}">
              <a16:creationId xmlns:a16="http://schemas.microsoft.com/office/drawing/2014/main" id="{00000000-0008-0000-02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4" name="Imagem 2123" descr="Imagem1.png">
          <a:extLst>
            <a:ext uri="{FF2B5EF4-FFF2-40B4-BE49-F238E27FC236}">
              <a16:creationId xmlns:a16="http://schemas.microsoft.com/office/drawing/2014/main" id="{00000000-0008-0000-02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5" name="Imagem 8" descr="Imagem1.png">
          <a:extLst>
            <a:ext uri="{FF2B5EF4-FFF2-40B4-BE49-F238E27FC236}">
              <a16:creationId xmlns:a16="http://schemas.microsoft.com/office/drawing/2014/main" id="{00000000-0008-0000-02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6" name="Imagem 2125" descr="Imagem1.png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7" name="Imagem 8" descr="Imagem1.png">
          <a:extLst>
            <a:ext uri="{FF2B5EF4-FFF2-40B4-BE49-F238E27FC236}">
              <a16:creationId xmlns:a16="http://schemas.microsoft.com/office/drawing/2014/main" id="{00000000-0008-0000-02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8" name="Imagem 8" descr="Imagem1.png">
          <a:extLst>
            <a:ext uri="{FF2B5EF4-FFF2-40B4-BE49-F238E27FC236}">
              <a16:creationId xmlns:a16="http://schemas.microsoft.com/office/drawing/2014/main" id="{00000000-0008-0000-02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29" name="Imagem 3" descr="Imagem1.png">
          <a:extLst>
            <a:ext uri="{FF2B5EF4-FFF2-40B4-BE49-F238E27FC236}">
              <a16:creationId xmlns:a16="http://schemas.microsoft.com/office/drawing/2014/main" id="{00000000-0008-0000-02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0" name="Imagem 2129" descr="Imagem1.png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1" name="Imagem 2130" descr="Imagem1.png">
          <a:extLst>
            <a:ext uri="{FF2B5EF4-FFF2-40B4-BE49-F238E27FC236}">
              <a16:creationId xmlns:a16="http://schemas.microsoft.com/office/drawing/2014/main" id="{00000000-0008-0000-02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2" name="Imagem 3" descr="Imagem1.png">
          <a:extLst>
            <a:ext uri="{FF2B5EF4-FFF2-40B4-BE49-F238E27FC236}">
              <a16:creationId xmlns:a16="http://schemas.microsoft.com/office/drawing/2014/main" id="{00000000-0008-0000-02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3" name="Imagem 2132" descr="Imagem1.png">
          <a:extLst>
            <a:ext uri="{FF2B5EF4-FFF2-40B4-BE49-F238E27FC236}">
              <a16:creationId xmlns:a16="http://schemas.microsoft.com/office/drawing/2014/main" id="{00000000-0008-0000-02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4" name="Imagem 8" descr="Imagem1.png">
          <a:extLst>
            <a:ext uri="{FF2B5EF4-FFF2-40B4-BE49-F238E27FC236}">
              <a16:creationId xmlns:a16="http://schemas.microsoft.com/office/drawing/2014/main" id="{00000000-0008-0000-02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5" name="Imagem 2134" descr="Imagem1.png">
          <a:extLst>
            <a:ext uri="{FF2B5EF4-FFF2-40B4-BE49-F238E27FC236}">
              <a16:creationId xmlns:a16="http://schemas.microsoft.com/office/drawing/2014/main" id="{00000000-0008-0000-02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6" name="Imagem 8" descr="Imagem1.png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7" name="Imagem 8" descr="Imagem1.png">
          <a:extLst>
            <a:ext uri="{FF2B5EF4-FFF2-40B4-BE49-F238E27FC236}">
              <a16:creationId xmlns:a16="http://schemas.microsoft.com/office/drawing/2014/main" id="{00000000-0008-0000-02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8" name="Imagem 3" descr="Imagem1.png">
          <a:extLst>
            <a:ext uri="{FF2B5EF4-FFF2-40B4-BE49-F238E27FC236}">
              <a16:creationId xmlns:a16="http://schemas.microsoft.com/office/drawing/2014/main" id="{00000000-0008-0000-02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39" name="Imagem 2138" descr="Imagem1.png">
          <a:extLst>
            <a:ext uri="{FF2B5EF4-FFF2-40B4-BE49-F238E27FC236}">
              <a16:creationId xmlns:a16="http://schemas.microsoft.com/office/drawing/2014/main" id="{00000000-0008-0000-02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40" name="Imagem 2139" descr="Imagem1.png">
          <a:extLst>
            <a:ext uri="{FF2B5EF4-FFF2-40B4-BE49-F238E27FC236}">
              <a16:creationId xmlns:a16="http://schemas.microsoft.com/office/drawing/2014/main" id="{00000000-0008-0000-02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41" name="Imagem 3" descr="Imagem1.png">
          <a:extLst>
            <a:ext uri="{FF2B5EF4-FFF2-40B4-BE49-F238E27FC236}">
              <a16:creationId xmlns:a16="http://schemas.microsoft.com/office/drawing/2014/main" id="{00000000-0008-0000-02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42" name="Imagem 2141" descr="Imagem1.png">
          <a:extLst>
            <a:ext uri="{FF2B5EF4-FFF2-40B4-BE49-F238E27FC236}">
              <a16:creationId xmlns:a16="http://schemas.microsoft.com/office/drawing/2014/main" id="{00000000-0008-0000-02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43" name="Imagem 8" descr="Imagem1.png">
          <a:extLst>
            <a:ext uri="{FF2B5EF4-FFF2-40B4-BE49-F238E27FC236}">
              <a16:creationId xmlns:a16="http://schemas.microsoft.com/office/drawing/2014/main" id="{00000000-0008-0000-02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44" name="Imagem 2143" descr="Imagem1.png">
          <a:extLst>
            <a:ext uri="{FF2B5EF4-FFF2-40B4-BE49-F238E27FC236}">
              <a16:creationId xmlns:a16="http://schemas.microsoft.com/office/drawing/2014/main" id="{00000000-0008-0000-02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45" name="Imagem 8" descr="Imagem1.png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46" name="Imagem 8" descr="Imagem1.png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47" name="Imagem 3" descr="Imagem1.png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48" name="Imagem 2147" descr="Imagem1.png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49" name="Imagem 2148" descr="Imagem1.png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50" name="Imagem 3" descr="Imagem1.png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1" name="Imagem 2150" descr="Imagem1.png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2" name="Imagem 8" descr="Imagem1.png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53" name="Imagem 2152" descr="Imagem1.png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4" name="Imagem 8" descr="Imagem1.png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5" name="Imagem 8" descr="Imagem1.png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56" name="Imagem 3" descr="Imagem1.png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7" name="Imagem 2156" descr="Imagem1.png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58" name="Imagem 2157" descr="Imagem1.png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59" name="Imagem 3" descr="Imagem1.pn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60" name="Imagem 2159" descr="Imagem1.png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61" name="Imagem 8" descr="Imagem1.png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2" name="Imagem 2161" descr="Imagem1.png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3" name="Imagem 8" descr="Imagem1.png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4" name="Imagem 8" descr="Imagem1.png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5" name="Imagem 3" descr="Imagem1.png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6" name="Imagem 2165" descr="Imagem1.png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7" name="Imagem 2166" descr="Imagem1.png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8" name="Imagem 3" descr="Imagem1.png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69" name="Imagem 2168" descr="Imagem1.png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0" name="Imagem 8" descr="Imagem1.png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1" name="Imagem 2170" descr="Imagem1.png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2" name="Imagem 8" descr="Imagem1.png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3" name="Imagem 8" descr="Imagem1.png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4" name="Imagem 3" descr="Imagem1.png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5" name="Imagem 2174" descr="Imagem1.png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6" name="Imagem 2175" descr="Imagem1.png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7" name="Imagem 3" descr="Imagem1.png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8" name="Imagem 2177" descr="Imagem1.png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79" name="Imagem 8" descr="Imagem1.png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0" name="Imagem 2179" descr="Imagem1.png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1" name="Imagem 8" descr="Imagem1.png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2" name="Imagem 8" descr="Imagem1.png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3" name="Imagem 3" descr="Imagem1.png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4" name="Imagem 2183" descr="Imagem1.png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5" name="Imagem 2184" descr="Imagem1.png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6" name="Imagem 3" descr="Imagem1.png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7" name="Imagem 2186" descr="Imagem1.png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8" name="Imagem 8" descr="Imagem1.png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89" name="Imagem 2188" descr="Imagem1.png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0" name="Imagem 8" descr="Imagem1.png">
          <a:extLst>
            <a:ext uri="{FF2B5EF4-FFF2-40B4-BE49-F238E27FC236}">
              <a16:creationId xmlns:a16="http://schemas.microsoft.com/office/drawing/2014/main" id="{00000000-0008-0000-02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1" name="Imagem 8" descr="Imagem1.png">
          <a:extLst>
            <a:ext uri="{FF2B5EF4-FFF2-40B4-BE49-F238E27FC236}">
              <a16:creationId xmlns:a16="http://schemas.microsoft.com/office/drawing/2014/main" id="{00000000-0008-0000-02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2" name="Imagem 3" descr="Imagem1.png">
          <a:extLst>
            <a:ext uri="{FF2B5EF4-FFF2-40B4-BE49-F238E27FC236}">
              <a16:creationId xmlns:a16="http://schemas.microsoft.com/office/drawing/2014/main" id="{00000000-0008-0000-02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3" name="Imagem 2192" descr="Imagem1.png">
          <a:extLst>
            <a:ext uri="{FF2B5EF4-FFF2-40B4-BE49-F238E27FC236}">
              <a16:creationId xmlns:a16="http://schemas.microsoft.com/office/drawing/2014/main" id="{00000000-0008-0000-02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4" name="Imagem 2193" descr="Imagem1.png">
          <a:extLst>
            <a:ext uri="{FF2B5EF4-FFF2-40B4-BE49-F238E27FC236}">
              <a16:creationId xmlns:a16="http://schemas.microsoft.com/office/drawing/2014/main" id="{00000000-0008-0000-02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5" name="Imagem 3" descr="Imagem1.png">
          <a:extLst>
            <a:ext uri="{FF2B5EF4-FFF2-40B4-BE49-F238E27FC236}">
              <a16:creationId xmlns:a16="http://schemas.microsoft.com/office/drawing/2014/main" id="{00000000-0008-0000-02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6" name="Imagem 2195" descr="Imagem1.png">
          <a:extLst>
            <a:ext uri="{FF2B5EF4-FFF2-40B4-BE49-F238E27FC236}">
              <a16:creationId xmlns:a16="http://schemas.microsoft.com/office/drawing/2014/main" id="{00000000-0008-0000-02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197" name="Imagem 8" descr="Imagem1.png">
          <a:extLst>
            <a:ext uri="{FF2B5EF4-FFF2-40B4-BE49-F238E27FC236}">
              <a16:creationId xmlns:a16="http://schemas.microsoft.com/office/drawing/2014/main" id="{00000000-0008-0000-02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198" name="Imagem 2197" descr="Imagem1.png">
          <a:extLst>
            <a:ext uri="{FF2B5EF4-FFF2-40B4-BE49-F238E27FC236}">
              <a16:creationId xmlns:a16="http://schemas.microsoft.com/office/drawing/2014/main" id="{00000000-0008-0000-02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199" name="Imagem 8" descr="Imagem1.png">
          <a:extLst>
            <a:ext uri="{FF2B5EF4-FFF2-40B4-BE49-F238E27FC236}">
              <a16:creationId xmlns:a16="http://schemas.microsoft.com/office/drawing/2014/main" id="{00000000-0008-0000-02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0" name="Imagem 8" descr="Imagem1.png">
          <a:extLst>
            <a:ext uri="{FF2B5EF4-FFF2-40B4-BE49-F238E27FC236}">
              <a16:creationId xmlns:a16="http://schemas.microsoft.com/office/drawing/2014/main" id="{00000000-0008-0000-02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01" name="Imagem 3" descr="Imagem1.png">
          <a:extLst>
            <a:ext uri="{FF2B5EF4-FFF2-40B4-BE49-F238E27FC236}">
              <a16:creationId xmlns:a16="http://schemas.microsoft.com/office/drawing/2014/main" id="{00000000-0008-0000-02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2" name="Imagem 2201" descr="Imagem1.png">
          <a:extLst>
            <a:ext uri="{FF2B5EF4-FFF2-40B4-BE49-F238E27FC236}">
              <a16:creationId xmlns:a16="http://schemas.microsoft.com/office/drawing/2014/main" id="{00000000-0008-0000-02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3" name="Imagem 2202" descr="Imagem1.png">
          <a:extLst>
            <a:ext uri="{FF2B5EF4-FFF2-40B4-BE49-F238E27FC236}">
              <a16:creationId xmlns:a16="http://schemas.microsoft.com/office/drawing/2014/main" id="{00000000-0008-0000-02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04" name="Imagem 3" descr="Imagem1.png">
          <a:extLst>
            <a:ext uri="{FF2B5EF4-FFF2-40B4-BE49-F238E27FC236}">
              <a16:creationId xmlns:a16="http://schemas.microsoft.com/office/drawing/2014/main" id="{00000000-0008-0000-02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5" name="Imagem 2204" descr="Imagem1.png">
          <a:extLst>
            <a:ext uri="{FF2B5EF4-FFF2-40B4-BE49-F238E27FC236}">
              <a16:creationId xmlns:a16="http://schemas.microsoft.com/office/drawing/2014/main" id="{00000000-0008-0000-02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6" name="Imagem 8" descr="Imagem1.png">
          <a:extLst>
            <a:ext uri="{FF2B5EF4-FFF2-40B4-BE49-F238E27FC236}">
              <a16:creationId xmlns:a16="http://schemas.microsoft.com/office/drawing/2014/main" id="{00000000-0008-0000-02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07" name="Imagem 2206" descr="Imagem1.png">
          <a:extLst>
            <a:ext uri="{FF2B5EF4-FFF2-40B4-BE49-F238E27FC236}">
              <a16:creationId xmlns:a16="http://schemas.microsoft.com/office/drawing/2014/main" id="{00000000-0008-0000-02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8" name="Imagem 8" descr="Imagem1.png">
          <a:extLst>
            <a:ext uri="{FF2B5EF4-FFF2-40B4-BE49-F238E27FC236}">
              <a16:creationId xmlns:a16="http://schemas.microsoft.com/office/drawing/2014/main" id="{00000000-0008-0000-02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09" name="Imagem 8" descr="Imagem1.png">
          <a:extLst>
            <a:ext uri="{FF2B5EF4-FFF2-40B4-BE49-F238E27FC236}">
              <a16:creationId xmlns:a16="http://schemas.microsoft.com/office/drawing/2014/main" id="{00000000-0008-0000-02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10" name="Imagem 3" descr="Imagem1.png">
          <a:extLst>
            <a:ext uri="{FF2B5EF4-FFF2-40B4-BE49-F238E27FC236}">
              <a16:creationId xmlns:a16="http://schemas.microsoft.com/office/drawing/2014/main" id="{00000000-0008-0000-02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11" name="Imagem 2210" descr="Imagem1.png">
          <a:extLst>
            <a:ext uri="{FF2B5EF4-FFF2-40B4-BE49-F238E27FC236}">
              <a16:creationId xmlns:a16="http://schemas.microsoft.com/office/drawing/2014/main" id="{00000000-0008-0000-02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12" name="Imagem 2211" descr="Imagem1.png">
          <a:extLst>
            <a:ext uri="{FF2B5EF4-FFF2-40B4-BE49-F238E27FC236}">
              <a16:creationId xmlns:a16="http://schemas.microsoft.com/office/drawing/2014/main" id="{00000000-0008-0000-02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13" name="Imagem 3" descr="Imagem1.png">
          <a:extLst>
            <a:ext uri="{FF2B5EF4-FFF2-40B4-BE49-F238E27FC236}">
              <a16:creationId xmlns:a16="http://schemas.microsoft.com/office/drawing/2014/main" id="{00000000-0008-0000-02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14" name="Imagem 2213" descr="Imagem1.png">
          <a:extLst>
            <a:ext uri="{FF2B5EF4-FFF2-40B4-BE49-F238E27FC236}">
              <a16:creationId xmlns:a16="http://schemas.microsoft.com/office/drawing/2014/main" id="{00000000-0008-0000-02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15" name="Imagem 8" descr="Imagem1.png">
          <a:extLst>
            <a:ext uri="{FF2B5EF4-FFF2-40B4-BE49-F238E27FC236}">
              <a16:creationId xmlns:a16="http://schemas.microsoft.com/office/drawing/2014/main" id="{00000000-0008-0000-02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16" name="Imagem 2215" descr="Imagem1.png">
          <a:extLst>
            <a:ext uri="{FF2B5EF4-FFF2-40B4-BE49-F238E27FC236}">
              <a16:creationId xmlns:a16="http://schemas.microsoft.com/office/drawing/2014/main" id="{00000000-0008-0000-02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17" name="Imagem 8" descr="Imagem1.png">
          <a:extLst>
            <a:ext uri="{FF2B5EF4-FFF2-40B4-BE49-F238E27FC236}">
              <a16:creationId xmlns:a16="http://schemas.microsoft.com/office/drawing/2014/main" id="{00000000-0008-0000-02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18" name="Imagem 8" descr="Imagem1.png">
          <a:extLst>
            <a:ext uri="{FF2B5EF4-FFF2-40B4-BE49-F238E27FC236}">
              <a16:creationId xmlns:a16="http://schemas.microsoft.com/office/drawing/2014/main" id="{00000000-0008-0000-02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19" name="Imagem 3" descr="Imagem1.png">
          <a:extLst>
            <a:ext uri="{FF2B5EF4-FFF2-40B4-BE49-F238E27FC236}">
              <a16:creationId xmlns:a16="http://schemas.microsoft.com/office/drawing/2014/main" id="{00000000-0008-0000-02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0" name="Imagem 2219" descr="Imagem1.png">
          <a:extLst>
            <a:ext uri="{FF2B5EF4-FFF2-40B4-BE49-F238E27FC236}">
              <a16:creationId xmlns:a16="http://schemas.microsoft.com/office/drawing/2014/main" id="{00000000-0008-0000-02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1" name="Imagem 2220" descr="Imagem1.png">
          <a:extLst>
            <a:ext uri="{FF2B5EF4-FFF2-40B4-BE49-F238E27FC236}">
              <a16:creationId xmlns:a16="http://schemas.microsoft.com/office/drawing/2014/main" id="{00000000-0008-0000-02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2" name="Imagem 3" descr="Imagem1.png">
          <a:extLst>
            <a:ext uri="{FF2B5EF4-FFF2-40B4-BE49-F238E27FC236}">
              <a16:creationId xmlns:a16="http://schemas.microsoft.com/office/drawing/2014/main" id="{00000000-0008-0000-02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3" name="Imagem 2222" descr="Imagem1.png">
          <a:extLst>
            <a:ext uri="{FF2B5EF4-FFF2-40B4-BE49-F238E27FC236}">
              <a16:creationId xmlns:a16="http://schemas.microsoft.com/office/drawing/2014/main" id="{00000000-0008-0000-02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4" name="Imagem 8" descr="Imagem1.png">
          <a:extLst>
            <a:ext uri="{FF2B5EF4-FFF2-40B4-BE49-F238E27FC236}">
              <a16:creationId xmlns:a16="http://schemas.microsoft.com/office/drawing/2014/main" id="{00000000-0008-0000-02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5" name="Imagem 2224" descr="Imagem1.png">
          <a:extLst>
            <a:ext uri="{FF2B5EF4-FFF2-40B4-BE49-F238E27FC236}">
              <a16:creationId xmlns:a16="http://schemas.microsoft.com/office/drawing/2014/main" id="{00000000-0008-0000-02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6" name="Imagem 8" descr="Imagem1.png">
          <a:extLst>
            <a:ext uri="{FF2B5EF4-FFF2-40B4-BE49-F238E27FC236}">
              <a16:creationId xmlns:a16="http://schemas.microsoft.com/office/drawing/2014/main" id="{00000000-0008-0000-02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7" name="Imagem 8" descr="Imagem1.png">
          <a:extLst>
            <a:ext uri="{FF2B5EF4-FFF2-40B4-BE49-F238E27FC236}">
              <a16:creationId xmlns:a16="http://schemas.microsoft.com/office/drawing/2014/main" id="{00000000-0008-0000-02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8" name="Imagem 3" descr="Imagem1.png">
          <a:extLst>
            <a:ext uri="{FF2B5EF4-FFF2-40B4-BE49-F238E27FC236}">
              <a16:creationId xmlns:a16="http://schemas.microsoft.com/office/drawing/2014/main" id="{00000000-0008-0000-02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29" name="Imagem 2228" descr="Imagem1.png">
          <a:extLst>
            <a:ext uri="{FF2B5EF4-FFF2-40B4-BE49-F238E27FC236}">
              <a16:creationId xmlns:a16="http://schemas.microsoft.com/office/drawing/2014/main" id="{00000000-0008-0000-02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0" name="Imagem 2229" descr="Imagem1.png">
          <a:extLst>
            <a:ext uri="{FF2B5EF4-FFF2-40B4-BE49-F238E27FC236}">
              <a16:creationId xmlns:a16="http://schemas.microsoft.com/office/drawing/2014/main" id="{00000000-0008-0000-02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1" name="Imagem 3" descr="Imagem1.png">
          <a:extLst>
            <a:ext uri="{FF2B5EF4-FFF2-40B4-BE49-F238E27FC236}">
              <a16:creationId xmlns:a16="http://schemas.microsoft.com/office/drawing/2014/main" id="{00000000-0008-0000-02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2" name="Imagem 2231" descr="Imagem1.png">
          <a:extLst>
            <a:ext uri="{FF2B5EF4-FFF2-40B4-BE49-F238E27FC236}">
              <a16:creationId xmlns:a16="http://schemas.microsoft.com/office/drawing/2014/main" id="{00000000-0008-0000-02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3" name="Imagem 8" descr="Imagem1.png">
          <a:extLst>
            <a:ext uri="{FF2B5EF4-FFF2-40B4-BE49-F238E27FC236}">
              <a16:creationId xmlns:a16="http://schemas.microsoft.com/office/drawing/2014/main" id="{00000000-0008-0000-02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4" name="Imagem 2233" descr="Imagem1.png">
          <a:extLst>
            <a:ext uri="{FF2B5EF4-FFF2-40B4-BE49-F238E27FC236}">
              <a16:creationId xmlns:a16="http://schemas.microsoft.com/office/drawing/2014/main" id="{00000000-0008-0000-02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5" name="Imagem 8" descr="Imagem1.png">
          <a:extLst>
            <a:ext uri="{FF2B5EF4-FFF2-40B4-BE49-F238E27FC236}">
              <a16:creationId xmlns:a16="http://schemas.microsoft.com/office/drawing/2014/main" id="{00000000-0008-0000-02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6" name="Imagem 8" descr="Imagem1.png">
          <a:extLst>
            <a:ext uri="{FF2B5EF4-FFF2-40B4-BE49-F238E27FC236}">
              <a16:creationId xmlns:a16="http://schemas.microsoft.com/office/drawing/2014/main" id="{00000000-0008-0000-02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7" name="Imagem 3" descr="Imagem1.png">
          <a:extLst>
            <a:ext uri="{FF2B5EF4-FFF2-40B4-BE49-F238E27FC236}">
              <a16:creationId xmlns:a16="http://schemas.microsoft.com/office/drawing/2014/main" id="{00000000-0008-0000-02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8" name="Imagem 2237" descr="Imagem1.png">
          <a:extLst>
            <a:ext uri="{FF2B5EF4-FFF2-40B4-BE49-F238E27FC236}">
              <a16:creationId xmlns:a16="http://schemas.microsoft.com/office/drawing/2014/main" id="{00000000-0008-0000-02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39" name="Imagem 2238" descr="Imagem1.png">
          <a:extLst>
            <a:ext uri="{FF2B5EF4-FFF2-40B4-BE49-F238E27FC236}">
              <a16:creationId xmlns:a16="http://schemas.microsoft.com/office/drawing/2014/main" id="{00000000-0008-0000-02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0" name="Imagem 3" descr="Imagem1.png">
          <a:extLst>
            <a:ext uri="{FF2B5EF4-FFF2-40B4-BE49-F238E27FC236}">
              <a16:creationId xmlns:a16="http://schemas.microsoft.com/office/drawing/2014/main" id="{00000000-0008-0000-02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1" name="Imagem 2240" descr="Imagem1.png">
          <a:extLst>
            <a:ext uri="{FF2B5EF4-FFF2-40B4-BE49-F238E27FC236}">
              <a16:creationId xmlns:a16="http://schemas.microsoft.com/office/drawing/2014/main" id="{00000000-0008-0000-02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2" name="Imagem 8" descr="Imagem1.png">
          <a:extLst>
            <a:ext uri="{FF2B5EF4-FFF2-40B4-BE49-F238E27FC236}">
              <a16:creationId xmlns:a16="http://schemas.microsoft.com/office/drawing/2014/main" id="{00000000-0008-0000-02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3" name="Imagem 2242" descr="Imagem1.png">
          <a:extLst>
            <a:ext uri="{FF2B5EF4-FFF2-40B4-BE49-F238E27FC236}">
              <a16:creationId xmlns:a16="http://schemas.microsoft.com/office/drawing/2014/main" id="{00000000-0008-0000-02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4" name="Imagem 8" descr="Imagem1.png">
          <a:extLst>
            <a:ext uri="{FF2B5EF4-FFF2-40B4-BE49-F238E27FC236}">
              <a16:creationId xmlns:a16="http://schemas.microsoft.com/office/drawing/2014/main" id="{00000000-0008-0000-02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5" name="Imagem 8" descr="Imagem1.png">
          <a:extLst>
            <a:ext uri="{FF2B5EF4-FFF2-40B4-BE49-F238E27FC236}">
              <a16:creationId xmlns:a16="http://schemas.microsoft.com/office/drawing/2014/main" id="{00000000-0008-0000-02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6" name="Imagem 3" descr="Imagem1.png">
          <a:extLst>
            <a:ext uri="{FF2B5EF4-FFF2-40B4-BE49-F238E27FC236}">
              <a16:creationId xmlns:a16="http://schemas.microsoft.com/office/drawing/2014/main" id="{00000000-0008-0000-02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7" name="Imagem 2246" descr="Imagem1.png">
          <a:extLst>
            <a:ext uri="{FF2B5EF4-FFF2-40B4-BE49-F238E27FC236}">
              <a16:creationId xmlns:a16="http://schemas.microsoft.com/office/drawing/2014/main" id="{00000000-0008-0000-02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8" name="Imagem 2247" descr="Imagem1.png">
          <a:extLst>
            <a:ext uri="{FF2B5EF4-FFF2-40B4-BE49-F238E27FC236}">
              <a16:creationId xmlns:a16="http://schemas.microsoft.com/office/drawing/2014/main" id="{00000000-0008-0000-02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49" name="Imagem 3" descr="Imagem1.png">
          <a:extLst>
            <a:ext uri="{FF2B5EF4-FFF2-40B4-BE49-F238E27FC236}">
              <a16:creationId xmlns:a16="http://schemas.microsoft.com/office/drawing/2014/main" id="{00000000-0008-0000-02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50" name="Imagem 2249" descr="Imagem1.png">
          <a:extLst>
            <a:ext uri="{FF2B5EF4-FFF2-40B4-BE49-F238E27FC236}">
              <a16:creationId xmlns:a16="http://schemas.microsoft.com/office/drawing/2014/main" id="{00000000-0008-0000-02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51" name="Imagem 8" descr="Imagem1.png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52" name="Imagem 2251" descr="Imagem1.png">
          <a:extLst>
            <a:ext uri="{FF2B5EF4-FFF2-40B4-BE49-F238E27FC236}">
              <a16:creationId xmlns:a16="http://schemas.microsoft.com/office/drawing/2014/main" id="{00000000-0008-0000-02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53" name="Imagem 8" descr="Imagem1.png">
          <a:extLst>
            <a:ext uri="{FF2B5EF4-FFF2-40B4-BE49-F238E27FC236}">
              <a16:creationId xmlns:a16="http://schemas.microsoft.com/office/drawing/2014/main" id="{00000000-0008-0000-02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54" name="Imagem 8" descr="Imagem1.png">
          <a:extLst>
            <a:ext uri="{FF2B5EF4-FFF2-40B4-BE49-F238E27FC236}">
              <a16:creationId xmlns:a16="http://schemas.microsoft.com/office/drawing/2014/main" id="{00000000-0008-0000-02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55" name="Imagem 3" descr="Imagem1.png">
          <a:extLst>
            <a:ext uri="{FF2B5EF4-FFF2-40B4-BE49-F238E27FC236}">
              <a16:creationId xmlns:a16="http://schemas.microsoft.com/office/drawing/2014/main" id="{00000000-0008-0000-02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56" name="Imagem 2255" descr="Imagem1.png">
          <a:extLst>
            <a:ext uri="{FF2B5EF4-FFF2-40B4-BE49-F238E27FC236}">
              <a16:creationId xmlns:a16="http://schemas.microsoft.com/office/drawing/2014/main" id="{00000000-0008-0000-02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57" name="Imagem 2256" descr="Imagem1.png">
          <a:extLst>
            <a:ext uri="{FF2B5EF4-FFF2-40B4-BE49-F238E27FC236}">
              <a16:creationId xmlns:a16="http://schemas.microsoft.com/office/drawing/2014/main" id="{00000000-0008-0000-02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58" name="Imagem 3" descr="Imagem1.png">
          <a:extLst>
            <a:ext uri="{FF2B5EF4-FFF2-40B4-BE49-F238E27FC236}">
              <a16:creationId xmlns:a16="http://schemas.microsoft.com/office/drawing/2014/main" id="{00000000-0008-0000-02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59" name="Imagem 2258" descr="Imagem1.png">
          <a:extLst>
            <a:ext uri="{FF2B5EF4-FFF2-40B4-BE49-F238E27FC236}">
              <a16:creationId xmlns:a16="http://schemas.microsoft.com/office/drawing/2014/main" id="{00000000-0008-0000-02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0" name="Imagem 8" descr="Imagem1.png">
          <a:extLst>
            <a:ext uri="{FF2B5EF4-FFF2-40B4-BE49-F238E27FC236}">
              <a16:creationId xmlns:a16="http://schemas.microsoft.com/office/drawing/2014/main" id="{00000000-0008-0000-02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61" name="Imagem 2260" descr="Imagem1.png">
          <a:extLst>
            <a:ext uri="{FF2B5EF4-FFF2-40B4-BE49-F238E27FC236}">
              <a16:creationId xmlns:a16="http://schemas.microsoft.com/office/drawing/2014/main" id="{00000000-0008-0000-02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2" name="Imagem 8" descr="Imagem1.png">
          <a:extLst>
            <a:ext uri="{FF2B5EF4-FFF2-40B4-BE49-F238E27FC236}">
              <a16:creationId xmlns:a16="http://schemas.microsoft.com/office/drawing/2014/main" id="{00000000-0008-0000-02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3" name="Imagem 8" descr="Imagem1.png">
          <a:extLst>
            <a:ext uri="{FF2B5EF4-FFF2-40B4-BE49-F238E27FC236}">
              <a16:creationId xmlns:a16="http://schemas.microsoft.com/office/drawing/2014/main" id="{00000000-0008-0000-02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64" name="Imagem 3" descr="Imagem1.png">
          <a:extLst>
            <a:ext uri="{FF2B5EF4-FFF2-40B4-BE49-F238E27FC236}">
              <a16:creationId xmlns:a16="http://schemas.microsoft.com/office/drawing/2014/main" id="{00000000-0008-0000-02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5" name="Imagem 2264" descr="Imagem1.png">
          <a:extLst>
            <a:ext uri="{FF2B5EF4-FFF2-40B4-BE49-F238E27FC236}">
              <a16:creationId xmlns:a16="http://schemas.microsoft.com/office/drawing/2014/main" id="{00000000-0008-0000-02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6" name="Imagem 2265" descr="Imagem1.png">
          <a:extLst>
            <a:ext uri="{FF2B5EF4-FFF2-40B4-BE49-F238E27FC236}">
              <a16:creationId xmlns:a16="http://schemas.microsoft.com/office/drawing/2014/main" id="{00000000-0008-0000-02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267" name="Imagem 3" descr="Imagem1.png">
          <a:extLst>
            <a:ext uri="{FF2B5EF4-FFF2-40B4-BE49-F238E27FC236}">
              <a16:creationId xmlns:a16="http://schemas.microsoft.com/office/drawing/2014/main" id="{00000000-0008-0000-02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8" name="Imagem 2267" descr="Imagem1.png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269" name="Imagem 8" descr="Imagem1.png">
          <a:extLst>
            <a:ext uri="{FF2B5EF4-FFF2-40B4-BE49-F238E27FC236}">
              <a16:creationId xmlns:a16="http://schemas.microsoft.com/office/drawing/2014/main" id="{00000000-0008-0000-02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0" name="Imagem 2269" descr="Imagem1.png">
          <a:extLst>
            <a:ext uri="{FF2B5EF4-FFF2-40B4-BE49-F238E27FC236}">
              <a16:creationId xmlns:a16="http://schemas.microsoft.com/office/drawing/2014/main" id="{00000000-0008-0000-02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1" name="Imagem 8" descr="Imagem1.png">
          <a:extLst>
            <a:ext uri="{FF2B5EF4-FFF2-40B4-BE49-F238E27FC236}">
              <a16:creationId xmlns:a16="http://schemas.microsoft.com/office/drawing/2014/main" id="{00000000-0008-0000-02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2" name="Imagem 8" descr="Imagem1.png">
          <a:extLst>
            <a:ext uri="{FF2B5EF4-FFF2-40B4-BE49-F238E27FC236}">
              <a16:creationId xmlns:a16="http://schemas.microsoft.com/office/drawing/2014/main" id="{00000000-0008-0000-02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3" name="Imagem 3" descr="Imagem1.png">
          <a:extLst>
            <a:ext uri="{FF2B5EF4-FFF2-40B4-BE49-F238E27FC236}">
              <a16:creationId xmlns:a16="http://schemas.microsoft.com/office/drawing/2014/main" id="{00000000-0008-0000-02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4" name="Imagem 2273" descr="Imagem1.png">
          <a:extLst>
            <a:ext uri="{FF2B5EF4-FFF2-40B4-BE49-F238E27FC236}">
              <a16:creationId xmlns:a16="http://schemas.microsoft.com/office/drawing/2014/main" id="{00000000-0008-0000-02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5" name="Imagem 2274" descr="Imagem1.png">
          <a:extLst>
            <a:ext uri="{FF2B5EF4-FFF2-40B4-BE49-F238E27FC236}">
              <a16:creationId xmlns:a16="http://schemas.microsoft.com/office/drawing/2014/main" id="{00000000-0008-0000-02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6" name="Imagem 3" descr="Imagem1.png">
          <a:extLst>
            <a:ext uri="{FF2B5EF4-FFF2-40B4-BE49-F238E27FC236}">
              <a16:creationId xmlns:a16="http://schemas.microsoft.com/office/drawing/2014/main" id="{00000000-0008-0000-02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7" name="Imagem 2276" descr="Imagem1.png">
          <a:extLst>
            <a:ext uri="{FF2B5EF4-FFF2-40B4-BE49-F238E27FC236}">
              <a16:creationId xmlns:a16="http://schemas.microsoft.com/office/drawing/2014/main" id="{00000000-0008-0000-02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8" name="Imagem 8" descr="Imagem1.png">
          <a:extLst>
            <a:ext uri="{FF2B5EF4-FFF2-40B4-BE49-F238E27FC236}">
              <a16:creationId xmlns:a16="http://schemas.microsoft.com/office/drawing/2014/main" id="{00000000-0008-0000-02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79" name="Imagem 2278" descr="Imagem1.png">
          <a:extLst>
            <a:ext uri="{FF2B5EF4-FFF2-40B4-BE49-F238E27FC236}">
              <a16:creationId xmlns:a16="http://schemas.microsoft.com/office/drawing/2014/main" id="{00000000-0008-0000-02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0" name="Imagem 8" descr="Imagem1.png">
          <a:extLst>
            <a:ext uri="{FF2B5EF4-FFF2-40B4-BE49-F238E27FC236}">
              <a16:creationId xmlns:a16="http://schemas.microsoft.com/office/drawing/2014/main" id="{00000000-0008-0000-02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1" name="Imagem 8" descr="Imagem1.png">
          <a:extLst>
            <a:ext uri="{FF2B5EF4-FFF2-40B4-BE49-F238E27FC236}">
              <a16:creationId xmlns:a16="http://schemas.microsoft.com/office/drawing/2014/main" id="{00000000-0008-0000-02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2" name="Imagem 3" descr="Imagem1.png">
          <a:extLst>
            <a:ext uri="{FF2B5EF4-FFF2-40B4-BE49-F238E27FC236}">
              <a16:creationId xmlns:a16="http://schemas.microsoft.com/office/drawing/2014/main" id="{00000000-0008-0000-02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3" name="Imagem 2282" descr="Imagem1.png">
          <a:extLst>
            <a:ext uri="{FF2B5EF4-FFF2-40B4-BE49-F238E27FC236}">
              <a16:creationId xmlns:a16="http://schemas.microsoft.com/office/drawing/2014/main" id="{00000000-0008-0000-02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4" name="Imagem 2283" descr="Imagem1.png">
          <a:extLst>
            <a:ext uri="{FF2B5EF4-FFF2-40B4-BE49-F238E27FC236}">
              <a16:creationId xmlns:a16="http://schemas.microsoft.com/office/drawing/2014/main" id="{00000000-0008-0000-02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5" name="Imagem 3" descr="Imagem1.png">
          <a:extLst>
            <a:ext uri="{FF2B5EF4-FFF2-40B4-BE49-F238E27FC236}">
              <a16:creationId xmlns:a16="http://schemas.microsoft.com/office/drawing/2014/main" id="{00000000-0008-0000-02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6" name="Imagem 2285" descr="Imagem1.png">
          <a:extLst>
            <a:ext uri="{FF2B5EF4-FFF2-40B4-BE49-F238E27FC236}">
              <a16:creationId xmlns:a16="http://schemas.microsoft.com/office/drawing/2014/main" id="{00000000-0008-0000-02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7" name="Imagem 8" descr="Imagem1.png">
          <a:extLst>
            <a:ext uri="{FF2B5EF4-FFF2-40B4-BE49-F238E27FC236}">
              <a16:creationId xmlns:a16="http://schemas.microsoft.com/office/drawing/2014/main" id="{00000000-0008-0000-02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8" name="Imagem 2287" descr="Imagem1.png">
          <a:extLst>
            <a:ext uri="{FF2B5EF4-FFF2-40B4-BE49-F238E27FC236}">
              <a16:creationId xmlns:a16="http://schemas.microsoft.com/office/drawing/2014/main" id="{00000000-0008-0000-02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89" name="Imagem 8" descr="Imagem1.png">
          <a:extLst>
            <a:ext uri="{FF2B5EF4-FFF2-40B4-BE49-F238E27FC236}">
              <a16:creationId xmlns:a16="http://schemas.microsoft.com/office/drawing/2014/main" id="{00000000-0008-0000-02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0" name="Imagem 8" descr="Imagem1.png">
          <a:extLst>
            <a:ext uri="{FF2B5EF4-FFF2-40B4-BE49-F238E27FC236}">
              <a16:creationId xmlns:a16="http://schemas.microsoft.com/office/drawing/2014/main" id="{00000000-0008-0000-02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1" name="Imagem 3" descr="Imagem1.png">
          <a:extLst>
            <a:ext uri="{FF2B5EF4-FFF2-40B4-BE49-F238E27FC236}">
              <a16:creationId xmlns:a16="http://schemas.microsoft.com/office/drawing/2014/main" id="{00000000-0008-0000-02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2" name="Imagem 2291" descr="Imagem1.png">
          <a:extLst>
            <a:ext uri="{FF2B5EF4-FFF2-40B4-BE49-F238E27FC236}">
              <a16:creationId xmlns:a16="http://schemas.microsoft.com/office/drawing/2014/main" id="{00000000-0008-0000-02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3" name="Imagem 2292" descr="Imagem1.png">
          <a:extLst>
            <a:ext uri="{FF2B5EF4-FFF2-40B4-BE49-F238E27FC236}">
              <a16:creationId xmlns:a16="http://schemas.microsoft.com/office/drawing/2014/main" id="{00000000-0008-0000-02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4" name="Imagem 3" descr="Imagem1.png">
          <a:extLst>
            <a:ext uri="{FF2B5EF4-FFF2-40B4-BE49-F238E27FC236}">
              <a16:creationId xmlns:a16="http://schemas.microsoft.com/office/drawing/2014/main" id="{00000000-0008-0000-02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5" name="Imagem 2294" descr="Imagem1.png">
          <a:extLst>
            <a:ext uri="{FF2B5EF4-FFF2-40B4-BE49-F238E27FC236}">
              <a16:creationId xmlns:a16="http://schemas.microsoft.com/office/drawing/2014/main" id="{00000000-0008-0000-02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6" name="Imagem 8" descr="Imagem1.png">
          <a:extLst>
            <a:ext uri="{FF2B5EF4-FFF2-40B4-BE49-F238E27FC236}">
              <a16:creationId xmlns:a16="http://schemas.microsoft.com/office/drawing/2014/main" id="{00000000-0008-0000-02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7" name="Imagem 2296" descr="Imagem1.png">
          <a:extLst>
            <a:ext uri="{FF2B5EF4-FFF2-40B4-BE49-F238E27FC236}">
              <a16:creationId xmlns:a16="http://schemas.microsoft.com/office/drawing/2014/main" id="{00000000-0008-0000-02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8" name="Imagem 8" descr="Imagem1.png">
          <a:extLst>
            <a:ext uri="{FF2B5EF4-FFF2-40B4-BE49-F238E27FC236}">
              <a16:creationId xmlns:a16="http://schemas.microsoft.com/office/drawing/2014/main" id="{00000000-0008-0000-02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299" name="Imagem 8" descr="Imagem1.png">
          <a:extLst>
            <a:ext uri="{FF2B5EF4-FFF2-40B4-BE49-F238E27FC236}">
              <a16:creationId xmlns:a16="http://schemas.microsoft.com/office/drawing/2014/main" id="{00000000-0008-0000-02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0" name="Imagem 3" descr="Imagem1.png">
          <a:extLst>
            <a:ext uri="{FF2B5EF4-FFF2-40B4-BE49-F238E27FC236}">
              <a16:creationId xmlns:a16="http://schemas.microsoft.com/office/drawing/2014/main" id="{00000000-0008-0000-02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1" name="Imagem 2300" descr="Imagem1.png">
          <a:extLst>
            <a:ext uri="{FF2B5EF4-FFF2-40B4-BE49-F238E27FC236}">
              <a16:creationId xmlns:a16="http://schemas.microsoft.com/office/drawing/2014/main" id="{00000000-0008-0000-02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2" name="Imagem 2301" descr="Imagem1.png">
          <a:extLst>
            <a:ext uri="{FF2B5EF4-FFF2-40B4-BE49-F238E27FC236}">
              <a16:creationId xmlns:a16="http://schemas.microsoft.com/office/drawing/2014/main" id="{00000000-0008-0000-02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3" name="Imagem 3" descr="Imagem1.png">
          <a:extLst>
            <a:ext uri="{FF2B5EF4-FFF2-40B4-BE49-F238E27FC236}">
              <a16:creationId xmlns:a16="http://schemas.microsoft.com/office/drawing/2014/main" id="{00000000-0008-0000-02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4" name="Imagem 2303" descr="Imagem1.png">
          <a:extLst>
            <a:ext uri="{FF2B5EF4-FFF2-40B4-BE49-F238E27FC236}">
              <a16:creationId xmlns:a16="http://schemas.microsoft.com/office/drawing/2014/main" id="{00000000-0008-0000-02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05" name="Imagem 8" descr="Imagem1.png">
          <a:extLst>
            <a:ext uri="{FF2B5EF4-FFF2-40B4-BE49-F238E27FC236}">
              <a16:creationId xmlns:a16="http://schemas.microsoft.com/office/drawing/2014/main" id="{00000000-0008-0000-02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06" name="Imagem 2305" descr="Imagem1.png">
          <a:extLst>
            <a:ext uri="{FF2B5EF4-FFF2-40B4-BE49-F238E27FC236}">
              <a16:creationId xmlns:a16="http://schemas.microsoft.com/office/drawing/2014/main" id="{00000000-0008-0000-02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07" name="Imagem 8" descr="Imagem1.png">
          <a:extLst>
            <a:ext uri="{FF2B5EF4-FFF2-40B4-BE49-F238E27FC236}">
              <a16:creationId xmlns:a16="http://schemas.microsoft.com/office/drawing/2014/main" id="{00000000-0008-0000-02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08" name="Imagem 8" descr="Imagem1.png">
          <a:extLst>
            <a:ext uri="{FF2B5EF4-FFF2-40B4-BE49-F238E27FC236}">
              <a16:creationId xmlns:a16="http://schemas.microsoft.com/office/drawing/2014/main" id="{00000000-0008-0000-02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09" name="Imagem 3" descr="Imagem1.png">
          <a:extLst>
            <a:ext uri="{FF2B5EF4-FFF2-40B4-BE49-F238E27FC236}">
              <a16:creationId xmlns:a16="http://schemas.microsoft.com/office/drawing/2014/main" id="{00000000-0008-0000-02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0" name="Imagem 2309" descr="Imagem1.png">
          <a:extLst>
            <a:ext uri="{FF2B5EF4-FFF2-40B4-BE49-F238E27FC236}">
              <a16:creationId xmlns:a16="http://schemas.microsoft.com/office/drawing/2014/main" id="{00000000-0008-0000-02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1" name="Imagem 2310" descr="Imagem1.png">
          <a:extLst>
            <a:ext uri="{FF2B5EF4-FFF2-40B4-BE49-F238E27FC236}">
              <a16:creationId xmlns:a16="http://schemas.microsoft.com/office/drawing/2014/main" id="{00000000-0008-0000-02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12" name="Imagem 3" descr="Imagem1.png">
          <a:extLst>
            <a:ext uri="{FF2B5EF4-FFF2-40B4-BE49-F238E27FC236}">
              <a16:creationId xmlns:a16="http://schemas.microsoft.com/office/drawing/2014/main" id="{00000000-0008-0000-02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3" name="Imagem 2312" descr="Imagem1.png">
          <a:extLst>
            <a:ext uri="{FF2B5EF4-FFF2-40B4-BE49-F238E27FC236}">
              <a16:creationId xmlns:a16="http://schemas.microsoft.com/office/drawing/2014/main" id="{00000000-0008-0000-02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4" name="Imagem 8" descr="Imagem1.png">
          <a:extLst>
            <a:ext uri="{FF2B5EF4-FFF2-40B4-BE49-F238E27FC236}">
              <a16:creationId xmlns:a16="http://schemas.microsoft.com/office/drawing/2014/main" id="{00000000-0008-0000-02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15" name="Imagem 2314" descr="Imagem1.png">
          <a:extLst>
            <a:ext uri="{FF2B5EF4-FFF2-40B4-BE49-F238E27FC236}">
              <a16:creationId xmlns:a16="http://schemas.microsoft.com/office/drawing/2014/main" id="{00000000-0008-0000-02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6" name="Imagem 8" descr="Imagem1.png">
          <a:extLst>
            <a:ext uri="{FF2B5EF4-FFF2-40B4-BE49-F238E27FC236}">
              <a16:creationId xmlns:a16="http://schemas.microsoft.com/office/drawing/2014/main" id="{00000000-0008-0000-02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7" name="Imagem 8" descr="Imagem1.png">
          <a:extLst>
            <a:ext uri="{FF2B5EF4-FFF2-40B4-BE49-F238E27FC236}">
              <a16:creationId xmlns:a16="http://schemas.microsoft.com/office/drawing/2014/main" id="{00000000-0008-0000-02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18" name="Imagem 3" descr="Imagem1.png">
          <a:extLst>
            <a:ext uri="{FF2B5EF4-FFF2-40B4-BE49-F238E27FC236}">
              <a16:creationId xmlns:a16="http://schemas.microsoft.com/office/drawing/2014/main" id="{00000000-0008-0000-02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19" name="Imagem 2318" descr="Imagem1.png">
          <a:extLst>
            <a:ext uri="{FF2B5EF4-FFF2-40B4-BE49-F238E27FC236}">
              <a16:creationId xmlns:a16="http://schemas.microsoft.com/office/drawing/2014/main" id="{00000000-0008-0000-02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20" name="Imagem 2319" descr="Imagem1.png">
          <a:extLst>
            <a:ext uri="{FF2B5EF4-FFF2-40B4-BE49-F238E27FC236}">
              <a16:creationId xmlns:a16="http://schemas.microsoft.com/office/drawing/2014/main" id="{00000000-0008-0000-02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21" name="Imagem 3" descr="Imagem1.png">
          <a:extLst>
            <a:ext uri="{FF2B5EF4-FFF2-40B4-BE49-F238E27FC236}">
              <a16:creationId xmlns:a16="http://schemas.microsoft.com/office/drawing/2014/main" id="{00000000-0008-0000-02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22" name="Imagem 2321" descr="Imagem1.png">
          <a:extLst>
            <a:ext uri="{FF2B5EF4-FFF2-40B4-BE49-F238E27FC236}">
              <a16:creationId xmlns:a16="http://schemas.microsoft.com/office/drawing/2014/main" id="{00000000-0008-0000-02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23" name="Imagem 8" descr="Imagem1.png">
          <a:extLst>
            <a:ext uri="{FF2B5EF4-FFF2-40B4-BE49-F238E27FC236}">
              <a16:creationId xmlns:a16="http://schemas.microsoft.com/office/drawing/2014/main" id="{00000000-0008-0000-02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4" name="Imagem 2323" descr="Imagem1.png">
          <a:extLst>
            <a:ext uri="{FF2B5EF4-FFF2-40B4-BE49-F238E27FC236}">
              <a16:creationId xmlns:a16="http://schemas.microsoft.com/office/drawing/2014/main" id="{00000000-0008-0000-02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5" name="Imagem 8" descr="Imagem1.png">
          <a:extLst>
            <a:ext uri="{FF2B5EF4-FFF2-40B4-BE49-F238E27FC236}">
              <a16:creationId xmlns:a16="http://schemas.microsoft.com/office/drawing/2014/main" id="{00000000-0008-0000-02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6" name="Imagem 8" descr="Imagem1.png">
          <a:extLst>
            <a:ext uri="{FF2B5EF4-FFF2-40B4-BE49-F238E27FC236}">
              <a16:creationId xmlns:a16="http://schemas.microsoft.com/office/drawing/2014/main" id="{00000000-0008-0000-02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7" name="Imagem 3" descr="Imagem1.png">
          <a:extLst>
            <a:ext uri="{FF2B5EF4-FFF2-40B4-BE49-F238E27FC236}">
              <a16:creationId xmlns:a16="http://schemas.microsoft.com/office/drawing/2014/main" id="{00000000-0008-0000-02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8" name="Imagem 2327" descr="Imagem1.png">
          <a:extLst>
            <a:ext uri="{FF2B5EF4-FFF2-40B4-BE49-F238E27FC236}">
              <a16:creationId xmlns:a16="http://schemas.microsoft.com/office/drawing/2014/main" id="{00000000-0008-0000-02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29" name="Imagem 2328" descr="Imagem1.png">
          <a:extLst>
            <a:ext uri="{FF2B5EF4-FFF2-40B4-BE49-F238E27FC236}">
              <a16:creationId xmlns:a16="http://schemas.microsoft.com/office/drawing/2014/main" id="{00000000-0008-0000-02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0" name="Imagem 3" descr="Imagem1.png">
          <a:extLst>
            <a:ext uri="{FF2B5EF4-FFF2-40B4-BE49-F238E27FC236}">
              <a16:creationId xmlns:a16="http://schemas.microsoft.com/office/drawing/2014/main" id="{00000000-0008-0000-02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1" name="Imagem 2330" descr="Imagem1.png">
          <a:extLst>
            <a:ext uri="{FF2B5EF4-FFF2-40B4-BE49-F238E27FC236}">
              <a16:creationId xmlns:a16="http://schemas.microsoft.com/office/drawing/2014/main" id="{00000000-0008-0000-02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2" name="Imagem 8" descr="Imagem1.png">
          <a:extLst>
            <a:ext uri="{FF2B5EF4-FFF2-40B4-BE49-F238E27FC236}">
              <a16:creationId xmlns:a16="http://schemas.microsoft.com/office/drawing/2014/main" id="{00000000-0008-0000-02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3" name="Imagem 2332" descr="Imagem1.png">
          <a:extLst>
            <a:ext uri="{FF2B5EF4-FFF2-40B4-BE49-F238E27FC236}">
              <a16:creationId xmlns:a16="http://schemas.microsoft.com/office/drawing/2014/main" id="{00000000-0008-0000-02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4" name="Imagem 8" descr="Imagem1.png">
          <a:extLst>
            <a:ext uri="{FF2B5EF4-FFF2-40B4-BE49-F238E27FC236}">
              <a16:creationId xmlns:a16="http://schemas.microsoft.com/office/drawing/2014/main" id="{00000000-0008-0000-02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5" name="Imagem 8" descr="Imagem1.png">
          <a:extLst>
            <a:ext uri="{FF2B5EF4-FFF2-40B4-BE49-F238E27FC236}">
              <a16:creationId xmlns:a16="http://schemas.microsoft.com/office/drawing/2014/main" id="{00000000-0008-0000-02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6" name="Imagem 3" descr="Imagem1.png">
          <a:extLst>
            <a:ext uri="{FF2B5EF4-FFF2-40B4-BE49-F238E27FC236}">
              <a16:creationId xmlns:a16="http://schemas.microsoft.com/office/drawing/2014/main" id="{00000000-0008-0000-02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7" name="Imagem 2336" descr="Imagem1.png">
          <a:extLst>
            <a:ext uri="{FF2B5EF4-FFF2-40B4-BE49-F238E27FC236}">
              <a16:creationId xmlns:a16="http://schemas.microsoft.com/office/drawing/2014/main" id="{00000000-0008-0000-02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8" name="Imagem 2337" descr="Imagem1.png">
          <a:extLst>
            <a:ext uri="{FF2B5EF4-FFF2-40B4-BE49-F238E27FC236}">
              <a16:creationId xmlns:a16="http://schemas.microsoft.com/office/drawing/2014/main" id="{00000000-0008-0000-02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39" name="Imagem 3" descr="Imagem1.png">
          <a:extLst>
            <a:ext uri="{FF2B5EF4-FFF2-40B4-BE49-F238E27FC236}">
              <a16:creationId xmlns:a16="http://schemas.microsoft.com/office/drawing/2014/main" id="{00000000-0008-0000-02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0" name="Imagem 2339" descr="Imagem1.png">
          <a:extLst>
            <a:ext uri="{FF2B5EF4-FFF2-40B4-BE49-F238E27FC236}">
              <a16:creationId xmlns:a16="http://schemas.microsoft.com/office/drawing/2014/main" id="{00000000-0008-0000-02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1" name="Imagem 8" descr="Imagem1.png">
          <a:extLst>
            <a:ext uri="{FF2B5EF4-FFF2-40B4-BE49-F238E27FC236}">
              <a16:creationId xmlns:a16="http://schemas.microsoft.com/office/drawing/2014/main" id="{00000000-0008-0000-02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2" name="Imagem 2341" descr="Imagem1.png">
          <a:extLst>
            <a:ext uri="{FF2B5EF4-FFF2-40B4-BE49-F238E27FC236}">
              <a16:creationId xmlns:a16="http://schemas.microsoft.com/office/drawing/2014/main" id="{00000000-0008-0000-02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3" name="Imagem 8" descr="Imagem1.png">
          <a:extLst>
            <a:ext uri="{FF2B5EF4-FFF2-40B4-BE49-F238E27FC236}">
              <a16:creationId xmlns:a16="http://schemas.microsoft.com/office/drawing/2014/main" id="{00000000-0008-0000-02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4" name="Imagem 8" descr="Imagem1.png">
          <a:extLst>
            <a:ext uri="{FF2B5EF4-FFF2-40B4-BE49-F238E27FC236}">
              <a16:creationId xmlns:a16="http://schemas.microsoft.com/office/drawing/2014/main" id="{00000000-0008-0000-02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5" name="Imagem 3" descr="Imagem1.png">
          <a:extLst>
            <a:ext uri="{FF2B5EF4-FFF2-40B4-BE49-F238E27FC236}">
              <a16:creationId xmlns:a16="http://schemas.microsoft.com/office/drawing/2014/main" id="{00000000-0008-0000-02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6" name="Imagem 2345" descr="Imagem1.png">
          <a:extLst>
            <a:ext uri="{FF2B5EF4-FFF2-40B4-BE49-F238E27FC236}">
              <a16:creationId xmlns:a16="http://schemas.microsoft.com/office/drawing/2014/main" id="{00000000-0008-0000-02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7" name="Imagem 2346" descr="Imagem1.png">
          <a:extLst>
            <a:ext uri="{FF2B5EF4-FFF2-40B4-BE49-F238E27FC236}">
              <a16:creationId xmlns:a16="http://schemas.microsoft.com/office/drawing/2014/main" id="{00000000-0008-0000-02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8" name="Imagem 3" descr="Imagem1.png">
          <a:extLst>
            <a:ext uri="{FF2B5EF4-FFF2-40B4-BE49-F238E27FC236}">
              <a16:creationId xmlns:a16="http://schemas.microsoft.com/office/drawing/2014/main" id="{00000000-0008-0000-02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49" name="Imagem 2348" descr="Imagem1.png">
          <a:extLst>
            <a:ext uri="{FF2B5EF4-FFF2-40B4-BE49-F238E27FC236}">
              <a16:creationId xmlns:a16="http://schemas.microsoft.com/office/drawing/2014/main" id="{00000000-0008-0000-02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0" name="Imagem 8" descr="Imagem1.png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1" name="Imagem 2350" descr="Imagem1.png">
          <a:extLst>
            <a:ext uri="{FF2B5EF4-FFF2-40B4-BE49-F238E27FC236}">
              <a16:creationId xmlns:a16="http://schemas.microsoft.com/office/drawing/2014/main" id="{00000000-0008-0000-02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2" name="Imagem 8" descr="Imagem1.png">
          <a:extLst>
            <a:ext uri="{FF2B5EF4-FFF2-40B4-BE49-F238E27FC236}">
              <a16:creationId xmlns:a16="http://schemas.microsoft.com/office/drawing/2014/main" id="{00000000-0008-0000-02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3" name="Imagem 8" descr="Imagem1.png">
          <a:extLst>
            <a:ext uri="{FF2B5EF4-FFF2-40B4-BE49-F238E27FC236}">
              <a16:creationId xmlns:a16="http://schemas.microsoft.com/office/drawing/2014/main" id="{00000000-0008-0000-02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4" name="Imagem 3" descr="Imagem1.png">
          <a:extLst>
            <a:ext uri="{FF2B5EF4-FFF2-40B4-BE49-F238E27FC236}">
              <a16:creationId xmlns:a16="http://schemas.microsoft.com/office/drawing/2014/main" id="{00000000-0008-0000-02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5" name="Imagem 2354" descr="Imagem1.png">
          <a:extLst>
            <a:ext uri="{FF2B5EF4-FFF2-40B4-BE49-F238E27FC236}">
              <a16:creationId xmlns:a16="http://schemas.microsoft.com/office/drawing/2014/main" id="{00000000-0008-0000-02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6" name="Imagem 2355" descr="Imagem1.png">
          <a:extLst>
            <a:ext uri="{FF2B5EF4-FFF2-40B4-BE49-F238E27FC236}">
              <a16:creationId xmlns:a16="http://schemas.microsoft.com/office/drawing/2014/main" id="{00000000-0008-0000-02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7" name="Imagem 3" descr="Imagem1.png">
          <a:extLst>
            <a:ext uri="{FF2B5EF4-FFF2-40B4-BE49-F238E27FC236}">
              <a16:creationId xmlns:a16="http://schemas.microsoft.com/office/drawing/2014/main" id="{00000000-0008-0000-02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8" name="Imagem 2357" descr="Imagem1.png">
          <a:extLst>
            <a:ext uri="{FF2B5EF4-FFF2-40B4-BE49-F238E27FC236}">
              <a16:creationId xmlns:a16="http://schemas.microsoft.com/office/drawing/2014/main" id="{00000000-0008-0000-02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59" name="Imagem 8" descr="Imagem1.png">
          <a:extLst>
            <a:ext uri="{FF2B5EF4-FFF2-40B4-BE49-F238E27FC236}">
              <a16:creationId xmlns:a16="http://schemas.microsoft.com/office/drawing/2014/main" id="{00000000-0008-0000-02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60" name="Imagem 2359" descr="Imagem1.png">
          <a:extLst>
            <a:ext uri="{FF2B5EF4-FFF2-40B4-BE49-F238E27FC236}">
              <a16:creationId xmlns:a16="http://schemas.microsoft.com/office/drawing/2014/main" id="{00000000-0008-0000-02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1" name="Imagem 8" descr="Imagem1.png">
          <a:extLst>
            <a:ext uri="{FF2B5EF4-FFF2-40B4-BE49-F238E27FC236}">
              <a16:creationId xmlns:a16="http://schemas.microsoft.com/office/drawing/2014/main" id="{00000000-0008-0000-02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2" name="Imagem 8" descr="Imagem1.png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63" name="Imagem 3" descr="Imagem1.png">
          <a:extLst>
            <a:ext uri="{FF2B5EF4-FFF2-40B4-BE49-F238E27FC236}">
              <a16:creationId xmlns:a16="http://schemas.microsoft.com/office/drawing/2014/main" id="{00000000-0008-0000-02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4" name="Imagem 2363" descr="Imagem1.png">
          <a:extLst>
            <a:ext uri="{FF2B5EF4-FFF2-40B4-BE49-F238E27FC236}">
              <a16:creationId xmlns:a16="http://schemas.microsoft.com/office/drawing/2014/main" id="{00000000-0008-0000-02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5" name="Imagem 2364" descr="Imagem1.png">
          <a:extLst>
            <a:ext uri="{FF2B5EF4-FFF2-40B4-BE49-F238E27FC236}">
              <a16:creationId xmlns:a16="http://schemas.microsoft.com/office/drawing/2014/main" id="{00000000-0008-0000-02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66" name="Imagem 3" descr="Imagem1.png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7" name="Imagem 2366" descr="Imagem1.png">
          <a:extLst>
            <a:ext uri="{FF2B5EF4-FFF2-40B4-BE49-F238E27FC236}">
              <a16:creationId xmlns:a16="http://schemas.microsoft.com/office/drawing/2014/main" id="{00000000-0008-0000-02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68" name="Imagem 8" descr="Imagem1.png">
          <a:extLst>
            <a:ext uri="{FF2B5EF4-FFF2-40B4-BE49-F238E27FC236}">
              <a16:creationId xmlns:a16="http://schemas.microsoft.com/office/drawing/2014/main" id="{00000000-0008-0000-02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69" name="Imagem 2368" descr="Imagem1.png">
          <a:extLst>
            <a:ext uri="{FF2B5EF4-FFF2-40B4-BE49-F238E27FC236}">
              <a16:creationId xmlns:a16="http://schemas.microsoft.com/office/drawing/2014/main" id="{00000000-0008-0000-02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0" name="Imagem 8" descr="Imagem1.png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1" name="Imagem 8" descr="Imagem1.png">
          <a:extLst>
            <a:ext uri="{FF2B5EF4-FFF2-40B4-BE49-F238E27FC236}">
              <a16:creationId xmlns:a16="http://schemas.microsoft.com/office/drawing/2014/main" id="{00000000-0008-0000-02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72" name="Imagem 3" descr="Imagem1.png">
          <a:extLst>
            <a:ext uri="{FF2B5EF4-FFF2-40B4-BE49-F238E27FC236}">
              <a16:creationId xmlns:a16="http://schemas.microsoft.com/office/drawing/2014/main" id="{00000000-0008-0000-02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3" name="Imagem 2372" descr="Imagem1.png">
          <a:extLst>
            <a:ext uri="{FF2B5EF4-FFF2-40B4-BE49-F238E27FC236}">
              <a16:creationId xmlns:a16="http://schemas.microsoft.com/office/drawing/2014/main" id="{00000000-0008-0000-02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4" name="Imagem 2373" descr="Imagem1.png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375" name="Imagem 3" descr="Imagem1.png">
          <a:extLst>
            <a:ext uri="{FF2B5EF4-FFF2-40B4-BE49-F238E27FC236}">
              <a16:creationId xmlns:a16="http://schemas.microsoft.com/office/drawing/2014/main" id="{00000000-0008-0000-02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6" name="Imagem 2375" descr="Imagem1.png">
          <a:extLst>
            <a:ext uri="{FF2B5EF4-FFF2-40B4-BE49-F238E27FC236}">
              <a16:creationId xmlns:a16="http://schemas.microsoft.com/office/drawing/2014/main" id="{00000000-0008-0000-02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377" name="Imagem 8" descr="Imagem1.png">
          <a:extLst>
            <a:ext uri="{FF2B5EF4-FFF2-40B4-BE49-F238E27FC236}">
              <a16:creationId xmlns:a16="http://schemas.microsoft.com/office/drawing/2014/main" id="{00000000-0008-0000-02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78" name="Imagem 2377" descr="Imagem1.png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79" name="Imagem 8" descr="Imagem1.png">
          <a:extLst>
            <a:ext uri="{FF2B5EF4-FFF2-40B4-BE49-F238E27FC236}">
              <a16:creationId xmlns:a16="http://schemas.microsoft.com/office/drawing/2014/main" id="{00000000-0008-0000-02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0" name="Imagem 8" descr="Imagem1.png">
          <a:extLst>
            <a:ext uri="{FF2B5EF4-FFF2-40B4-BE49-F238E27FC236}">
              <a16:creationId xmlns:a16="http://schemas.microsoft.com/office/drawing/2014/main" id="{00000000-0008-0000-02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1" name="Imagem 3" descr="Imagem1.png">
          <a:extLst>
            <a:ext uri="{FF2B5EF4-FFF2-40B4-BE49-F238E27FC236}">
              <a16:creationId xmlns:a16="http://schemas.microsoft.com/office/drawing/2014/main" id="{00000000-0008-0000-02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2" name="Imagem 2381" descr="Imagem1.png">
          <a:extLst>
            <a:ext uri="{FF2B5EF4-FFF2-40B4-BE49-F238E27FC236}">
              <a16:creationId xmlns:a16="http://schemas.microsoft.com/office/drawing/2014/main" id="{00000000-0008-0000-02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3" name="Imagem 2382" descr="Imagem1.png">
          <a:extLst>
            <a:ext uri="{FF2B5EF4-FFF2-40B4-BE49-F238E27FC236}">
              <a16:creationId xmlns:a16="http://schemas.microsoft.com/office/drawing/2014/main" id="{00000000-0008-0000-02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4" name="Imagem 3" descr="Imagem1.png">
          <a:extLst>
            <a:ext uri="{FF2B5EF4-FFF2-40B4-BE49-F238E27FC236}">
              <a16:creationId xmlns:a16="http://schemas.microsoft.com/office/drawing/2014/main" id="{00000000-0008-0000-02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5" name="Imagem 2384" descr="Imagem1.png">
          <a:extLst>
            <a:ext uri="{FF2B5EF4-FFF2-40B4-BE49-F238E27FC236}">
              <a16:creationId xmlns:a16="http://schemas.microsoft.com/office/drawing/2014/main" id="{00000000-0008-0000-02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6" name="Imagem 8" descr="Imagem1.png">
          <a:extLst>
            <a:ext uri="{FF2B5EF4-FFF2-40B4-BE49-F238E27FC236}">
              <a16:creationId xmlns:a16="http://schemas.microsoft.com/office/drawing/2014/main" id="{00000000-0008-0000-02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7" name="Imagem 2386" descr="Imagem1.png">
          <a:extLst>
            <a:ext uri="{FF2B5EF4-FFF2-40B4-BE49-F238E27FC236}">
              <a16:creationId xmlns:a16="http://schemas.microsoft.com/office/drawing/2014/main" id="{00000000-0008-0000-02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8" name="Imagem 8" descr="Imagem1.png">
          <a:extLst>
            <a:ext uri="{FF2B5EF4-FFF2-40B4-BE49-F238E27FC236}">
              <a16:creationId xmlns:a16="http://schemas.microsoft.com/office/drawing/2014/main" id="{00000000-0008-0000-02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89" name="Imagem 8" descr="Imagem1.png">
          <a:extLst>
            <a:ext uri="{FF2B5EF4-FFF2-40B4-BE49-F238E27FC236}">
              <a16:creationId xmlns:a16="http://schemas.microsoft.com/office/drawing/2014/main" id="{00000000-0008-0000-02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0" name="Imagem 3" descr="Imagem1.png">
          <a:extLst>
            <a:ext uri="{FF2B5EF4-FFF2-40B4-BE49-F238E27FC236}">
              <a16:creationId xmlns:a16="http://schemas.microsoft.com/office/drawing/2014/main" id="{00000000-0008-0000-02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1" name="Imagem 2390" descr="Imagem1.png">
          <a:extLst>
            <a:ext uri="{FF2B5EF4-FFF2-40B4-BE49-F238E27FC236}">
              <a16:creationId xmlns:a16="http://schemas.microsoft.com/office/drawing/2014/main" id="{00000000-0008-0000-02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2" name="Imagem 2391" descr="Imagem1.png">
          <a:extLst>
            <a:ext uri="{FF2B5EF4-FFF2-40B4-BE49-F238E27FC236}">
              <a16:creationId xmlns:a16="http://schemas.microsoft.com/office/drawing/2014/main" id="{00000000-0008-0000-02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3" name="Imagem 3" descr="Imagem1.png">
          <a:extLst>
            <a:ext uri="{FF2B5EF4-FFF2-40B4-BE49-F238E27FC236}">
              <a16:creationId xmlns:a16="http://schemas.microsoft.com/office/drawing/2014/main" id="{00000000-0008-0000-02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4" name="Imagem 2393" descr="Imagem1.png">
          <a:extLst>
            <a:ext uri="{FF2B5EF4-FFF2-40B4-BE49-F238E27FC236}">
              <a16:creationId xmlns:a16="http://schemas.microsoft.com/office/drawing/2014/main" id="{00000000-0008-0000-02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5" name="Imagem 8" descr="Imagem1.png">
          <a:extLst>
            <a:ext uri="{FF2B5EF4-FFF2-40B4-BE49-F238E27FC236}">
              <a16:creationId xmlns:a16="http://schemas.microsoft.com/office/drawing/2014/main" id="{00000000-0008-0000-02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6" name="Imagem 2395" descr="Imagem1.png">
          <a:extLst>
            <a:ext uri="{FF2B5EF4-FFF2-40B4-BE49-F238E27FC236}">
              <a16:creationId xmlns:a16="http://schemas.microsoft.com/office/drawing/2014/main" id="{00000000-0008-0000-02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7" name="Imagem 8" descr="Imagem1.png">
          <a:extLst>
            <a:ext uri="{FF2B5EF4-FFF2-40B4-BE49-F238E27FC236}">
              <a16:creationId xmlns:a16="http://schemas.microsoft.com/office/drawing/2014/main" id="{00000000-0008-0000-02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8" name="Imagem 8" descr="Imagem1.png">
          <a:extLst>
            <a:ext uri="{FF2B5EF4-FFF2-40B4-BE49-F238E27FC236}">
              <a16:creationId xmlns:a16="http://schemas.microsoft.com/office/drawing/2014/main" id="{00000000-0008-0000-02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399" name="Imagem 3" descr="Imagem1.png">
          <a:extLst>
            <a:ext uri="{FF2B5EF4-FFF2-40B4-BE49-F238E27FC236}">
              <a16:creationId xmlns:a16="http://schemas.microsoft.com/office/drawing/2014/main" id="{00000000-0008-0000-02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0" name="Imagem 2399" descr="Imagem1.png">
          <a:extLst>
            <a:ext uri="{FF2B5EF4-FFF2-40B4-BE49-F238E27FC236}">
              <a16:creationId xmlns:a16="http://schemas.microsoft.com/office/drawing/2014/main" id="{00000000-0008-0000-02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1" name="Imagem 2400" descr="Imagem1.png">
          <a:extLst>
            <a:ext uri="{FF2B5EF4-FFF2-40B4-BE49-F238E27FC236}">
              <a16:creationId xmlns:a16="http://schemas.microsoft.com/office/drawing/2014/main" id="{00000000-0008-0000-02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2" name="Imagem 3" descr="Imagem1.png">
          <a:extLst>
            <a:ext uri="{FF2B5EF4-FFF2-40B4-BE49-F238E27FC236}">
              <a16:creationId xmlns:a16="http://schemas.microsoft.com/office/drawing/2014/main" id="{00000000-0008-0000-02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3" name="Imagem 2402" descr="Imagem1.png">
          <a:extLst>
            <a:ext uri="{FF2B5EF4-FFF2-40B4-BE49-F238E27FC236}">
              <a16:creationId xmlns:a16="http://schemas.microsoft.com/office/drawing/2014/main" id="{00000000-0008-0000-02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4" name="Imagem 8" descr="Imagem1.png">
          <a:extLst>
            <a:ext uri="{FF2B5EF4-FFF2-40B4-BE49-F238E27FC236}">
              <a16:creationId xmlns:a16="http://schemas.microsoft.com/office/drawing/2014/main" id="{00000000-0008-0000-02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5" name="Imagem 2404" descr="Imagem1.png">
          <a:extLst>
            <a:ext uri="{FF2B5EF4-FFF2-40B4-BE49-F238E27FC236}">
              <a16:creationId xmlns:a16="http://schemas.microsoft.com/office/drawing/2014/main" id="{00000000-0008-0000-02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6" name="Imagem 8" descr="Imagem1.png">
          <a:extLst>
            <a:ext uri="{FF2B5EF4-FFF2-40B4-BE49-F238E27FC236}">
              <a16:creationId xmlns:a16="http://schemas.microsoft.com/office/drawing/2014/main" id="{00000000-0008-0000-02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7" name="Imagem 8" descr="Imagem1.png">
          <a:extLst>
            <a:ext uri="{FF2B5EF4-FFF2-40B4-BE49-F238E27FC236}">
              <a16:creationId xmlns:a16="http://schemas.microsoft.com/office/drawing/2014/main" id="{00000000-0008-0000-02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8" name="Imagem 3" descr="Imagem1.png">
          <a:extLst>
            <a:ext uri="{FF2B5EF4-FFF2-40B4-BE49-F238E27FC236}">
              <a16:creationId xmlns:a16="http://schemas.microsoft.com/office/drawing/2014/main" id="{00000000-0008-0000-02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09" name="Imagem 2408" descr="Imagem1.png">
          <a:extLst>
            <a:ext uri="{FF2B5EF4-FFF2-40B4-BE49-F238E27FC236}">
              <a16:creationId xmlns:a16="http://schemas.microsoft.com/office/drawing/2014/main" id="{00000000-0008-0000-02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10" name="Imagem 2409" descr="Imagem1.png">
          <a:extLst>
            <a:ext uri="{FF2B5EF4-FFF2-40B4-BE49-F238E27FC236}">
              <a16:creationId xmlns:a16="http://schemas.microsoft.com/office/drawing/2014/main" id="{00000000-0008-0000-02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11" name="Imagem 3" descr="Imagem1.png">
          <a:extLst>
            <a:ext uri="{FF2B5EF4-FFF2-40B4-BE49-F238E27FC236}">
              <a16:creationId xmlns:a16="http://schemas.microsoft.com/office/drawing/2014/main" id="{00000000-0008-0000-02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12" name="Imagem 2411" descr="Imagem1.png">
          <a:extLst>
            <a:ext uri="{FF2B5EF4-FFF2-40B4-BE49-F238E27FC236}">
              <a16:creationId xmlns:a16="http://schemas.microsoft.com/office/drawing/2014/main" id="{00000000-0008-0000-02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13" name="Imagem 8" descr="Imagem1.png">
          <a:extLst>
            <a:ext uri="{FF2B5EF4-FFF2-40B4-BE49-F238E27FC236}">
              <a16:creationId xmlns:a16="http://schemas.microsoft.com/office/drawing/2014/main" id="{00000000-0008-0000-02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14" name="Imagem 2413" descr="Imagem1.png">
          <a:extLst>
            <a:ext uri="{FF2B5EF4-FFF2-40B4-BE49-F238E27FC236}">
              <a16:creationId xmlns:a16="http://schemas.microsoft.com/office/drawing/2014/main" id="{00000000-0008-0000-02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15" name="Imagem 8" descr="Imagem1.png">
          <a:extLst>
            <a:ext uri="{FF2B5EF4-FFF2-40B4-BE49-F238E27FC236}">
              <a16:creationId xmlns:a16="http://schemas.microsoft.com/office/drawing/2014/main" id="{00000000-0008-0000-02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16" name="Imagem 8" descr="Imagem1.png">
          <a:extLst>
            <a:ext uri="{FF2B5EF4-FFF2-40B4-BE49-F238E27FC236}">
              <a16:creationId xmlns:a16="http://schemas.microsoft.com/office/drawing/2014/main" id="{00000000-0008-0000-02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17" name="Imagem 3" descr="Imagem1.png">
          <a:extLst>
            <a:ext uri="{FF2B5EF4-FFF2-40B4-BE49-F238E27FC236}">
              <a16:creationId xmlns:a16="http://schemas.microsoft.com/office/drawing/2014/main" id="{00000000-0008-0000-02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18" name="Imagem 2417" descr="Imagem1.png">
          <a:extLst>
            <a:ext uri="{FF2B5EF4-FFF2-40B4-BE49-F238E27FC236}">
              <a16:creationId xmlns:a16="http://schemas.microsoft.com/office/drawing/2014/main" id="{00000000-0008-0000-02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19" name="Imagem 2418" descr="Imagem1.png">
          <a:extLst>
            <a:ext uri="{FF2B5EF4-FFF2-40B4-BE49-F238E27FC236}">
              <a16:creationId xmlns:a16="http://schemas.microsoft.com/office/drawing/2014/main" id="{00000000-0008-0000-02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20" name="Imagem 3" descr="Imagem1.png">
          <a:extLst>
            <a:ext uri="{FF2B5EF4-FFF2-40B4-BE49-F238E27FC236}">
              <a16:creationId xmlns:a16="http://schemas.microsoft.com/office/drawing/2014/main" id="{00000000-0008-0000-02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1" name="Imagem 2420" descr="Imagem1.png">
          <a:extLst>
            <a:ext uri="{FF2B5EF4-FFF2-40B4-BE49-F238E27FC236}">
              <a16:creationId xmlns:a16="http://schemas.microsoft.com/office/drawing/2014/main" id="{00000000-0008-0000-02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2" name="Imagem 8" descr="Imagem1.png">
          <a:extLst>
            <a:ext uri="{FF2B5EF4-FFF2-40B4-BE49-F238E27FC236}">
              <a16:creationId xmlns:a16="http://schemas.microsoft.com/office/drawing/2014/main" id="{00000000-0008-0000-02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23" name="Imagem 2422" descr="Imagem1.png">
          <a:extLst>
            <a:ext uri="{FF2B5EF4-FFF2-40B4-BE49-F238E27FC236}">
              <a16:creationId xmlns:a16="http://schemas.microsoft.com/office/drawing/2014/main" id="{00000000-0008-0000-02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4" name="Imagem 8" descr="Imagem1.png">
          <a:extLst>
            <a:ext uri="{FF2B5EF4-FFF2-40B4-BE49-F238E27FC236}">
              <a16:creationId xmlns:a16="http://schemas.microsoft.com/office/drawing/2014/main" id="{00000000-0008-0000-02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5" name="Imagem 8" descr="Imagem1.png">
          <a:extLst>
            <a:ext uri="{FF2B5EF4-FFF2-40B4-BE49-F238E27FC236}">
              <a16:creationId xmlns:a16="http://schemas.microsoft.com/office/drawing/2014/main" id="{00000000-0008-0000-02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26" name="Imagem 3" descr="Imagem1.png">
          <a:extLst>
            <a:ext uri="{FF2B5EF4-FFF2-40B4-BE49-F238E27FC236}">
              <a16:creationId xmlns:a16="http://schemas.microsoft.com/office/drawing/2014/main" id="{00000000-0008-0000-02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7" name="Imagem 2426" descr="Imagem1.png">
          <a:extLst>
            <a:ext uri="{FF2B5EF4-FFF2-40B4-BE49-F238E27FC236}">
              <a16:creationId xmlns:a16="http://schemas.microsoft.com/office/drawing/2014/main" id="{00000000-0008-0000-02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28" name="Imagem 2427" descr="Imagem1.png">
          <a:extLst>
            <a:ext uri="{FF2B5EF4-FFF2-40B4-BE49-F238E27FC236}">
              <a16:creationId xmlns:a16="http://schemas.microsoft.com/office/drawing/2014/main" id="{00000000-0008-0000-02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29" name="Imagem 3" descr="Imagem1.png">
          <a:extLst>
            <a:ext uri="{FF2B5EF4-FFF2-40B4-BE49-F238E27FC236}">
              <a16:creationId xmlns:a16="http://schemas.microsoft.com/office/drawing/2014/main" id="{00000000-0008-0000-02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30" name="Imagem 2429" descr="Imagem1.png">
          <a:extLst>
            <a:ext uri="{FF2B5EF4-FFF2-40B4-BE49-F238E27FC236}">
              <a16:creationId xmlns:a16="http://schemas.microsoft.com/office/drawing/2014/main" id="{00000000-0008-0000-02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31" name="Imagem 8" descr="Imagem1.png">
          <a:extLst>
            <a:ext uri="{FF2B5EF4-FFF2-40B4-BE49-F238E27FC236}">
              <a16:creationId xmlns:a16="http://schemas.microsoft.com/office/drawing/2014/main" id="{00000000-0008-0000-02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2" name="Imagem 2431" descr="Imagem1.png">
          <a:extLst>
            <a:ext uri="{FF2B5EF4-FFF2-40B4-BE49-F238E27FC236}">
              <a16:creationId xmlns:a16="http://schemas.microsoft.com/office/drawing/2014/main" id="{00000000-0008-0000-02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3" name="Imagem 8" descr="Imagem1.png">
          <a:extLst>
            <a:ext uri="{FF2B5EF4-FFF2-40B4-BE49-F238E27FC236}">
              <a16:creationId xmlns:a16="http://schemas.microsoft.com/office/drawing/2014/main" id="{00000000-0008-0000-02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4" name="Imagem 8" descr="Imagem1.png">
          <a:extLst>
            <a:ext uri="{FF2B5EF4-FFF2-40B4-BE49-F238E27FC236}">
              <a16:creationId xmlns:a16="http://schemas.microsoft.com/office/drawing/2014/main" id="{00000000-0008-0000-02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5" name="Imagem 3" descr="Imagem1.png">
          <a:extLst>
            <a:ext uri="{FF2B5EF4-FFF2-40B4-BE49-F238E27FC236}">
              <a16:creationId xmlns:a16="http://schemas.microsoft.com/office/drawing/2014/main" id="{00000000-0008-0000-02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6" name="Imagem 2435" descr="Imagem1.png">
          <a:extLst>
            <a:ext uri="{FF2B5EF4-FFF2-40B4-BE49-F238E27FC236}">
              <a16:creationId xmlns:a16="http://schemas.microsoft.com/office/drawing/2014/main" id="{00000000-0008-0000-02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7" name="Imagem 2436" descr="Imagem1.png">
          <a:extLst>
            <a:ext uri="{FF2B5EF4-FFF2-40B4-BE49-F238E27FC236}">
              <a16:creationId xmlns:a16="http://schemas.microsoft.com/office/drawing/2014/main" id="{00000000-0008-0000-02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8" name="Imagem 3" descr="Imagem1.png">
          <a:extLst>
            <a:ext uri="{FF2B5EF4-FFF2-40B4-BE49-F238E27FC236}">
              <a16:creationId xmlns:a16="http://schemas.microsoft.com/office/drawing/2014/main" id="{00000000-0008-0000-02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39" name="Imagem 2438" descr="Imagem1.png">
          <a:extLst>
            <a:ext uri="{FF2B5EF4-FFF2-40B4-BE49-F238E27FC236}">
              <a16:creationId xmlns:a16="http://schemas.microsoft.com/office/drawing/2014/main" id="{00000000-0008-0000-02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0" name="Imagem 8" descr="Imagem1.png">
          <a:extLst>
            <a:ext uri="{FF2B5EF4-FFF2-40B4-BE49-F238E27FC236}">
              <a16:creationId xmlns:a16="http://schemas.microsoft.com/office/drawing/2014/main" id="{00000000-0008-0000-02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1" name="Imagem 2440" descr="Imagem1.png">
          <a:extLst>
            <a:ext uri="{FF2B5EF4-FFF2-40B4-BE49-F238E27FC236}">
              <a16:creationId xmlns:a16="http://schemas.microsoft.com/office/drawing/2014/main" id="{00000000-0008-0000-02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2" name="Imagem 8" descr="Imagem1.png">
          <a:extLst>
            <a:ext uri="{FF2B5EF4-FFF2-40B4-BE49-F238E27FC236}">
              <a16:creationId xmlns:a16="http://schemas.microsoft.com/office/drawing/2014/main" id="{00000000-0008-0000-02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3" name="Imagem 8" descr="Imagem1.png">
          <a:extLst>
            <a:ext uri="{FF2B5EF4-FFF2-40B4-BE49-F238E27FC236}">
              <a16:creationId xmlns:a16="http://schemas.microsoft.com/office/drawing/2014/main" id="{00000000-0008-0000-02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4" name="Imagem 3" descr="Imagem1.png">
          <a:extLst>
            <a:ext uri="{FF2B5EF4-FFF2-40B4-BE49-F238E27FC236}">
              <a16:creationId xmlns:a16="http://schemas.microsoft.com/office/drawing/2014/main" id="{00000000-0008-0000-02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5" name="Imagem 2444" descr="Imagem1.png">
          <a:extLst>
            <a:ext uri="{FF2B5EF4-FFF2-40B4-BE49-F238E27FC236}">
              <a16:creationId xmlns:a16="http://schemas.microsoft.com/office/drawing/2014/main" id="{00000000-0008-0000-02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6" name="Imagem 2445" descr="Imagem1.png">
          <a:extLst>
            <a:ext uri="{FF2B5EF4-FFF2-40B4-BE49-F238E27FC236}">
              <a16:creationId xmlns:a16="http://schemas.microsoft.com/office/drawing/2014/main" id="{00000000-0008-0000-02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7" name="Imagem 3" descr="Imagem1.png">
          <a:extLst>
            <a:ext uri="{FF2B5EF4-FFF2-40B4-BE49-F238E27FC236}">
              <a16:creationId xmlns:a16="http://schemas.microsoft.com/office/drawing/2014/main" id="{00000000-0008-0000-02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8" name="Imagem 2447" descr="Imagem1.png">
          <a:extLst>
            <a:ext uri="{FF2B5EF4-FFF2-40B4-BE49-F238E27FC236}">
              <a16:creationId xmlns:a16="http://schemas.microsoft.com/office/drawing/2014/main" id="{00000000-0008-0000-02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49" name="Imagem 8" descr="Imagem1.png">
          <a:extLst>
            <a:ext uri="{FF2B5EF4-FFF2-40B4-BE49-F238E27FC236}">
              <a16:creationId xmlns:a16="http://schemas.microsoft.com/office/drawing/2014/main" id="{00000000-0008-0000-02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0" name="Imagem 2449" descr="Imagem1.png">
          <a:extLst>
            <a:ext uri="{FF2B5EF4-FFF2-40B4-BE49-F238E27FC236}">
              <a16:creationId xmlns:a16="http://schemas.microsoft.com/office/drawing/2014/main" id="{00000000-0008-0000-02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1" name="Imagem 8" descr="Imagem1.png">
          <a:extLst>
            <a:ext uri="{FF2B5EF4-FFF2-40B4-BE49-F238E27FC236}">
              <a16:creationId xmlns:a16="http://schemas.microsoft.com/office/drawing/2014/main" id="{00000000-0008-0000-02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2" name="Imagem 8" descr="Imagem1.png">
          <a:extLst>
            <a:ext uri="{FF2B5EF4-FFF2-40B4-BE49-F238E27FC236}">
              <a16:creationId xmlns:a16="http://schemas.microsoft.com/office/drawing/2014/main" id="{00000000-0008-0000-02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3" name="Imagem 3" descr="Imagem1.png">
          <a:extLst>
            <a:ext uri="{FF2B5EF4-FFF2-40B4-BE49-F238E27FC236}">
              <a16:creationId xmlns:a16="http://schemas.microsoft.com/office/drawing/2014/main" id="{00000000-0008-0000-02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4" name="Imagem 2453" descr="Imagem1.png">
          <a:extLst>
            <a:ext uri="{FF2B5EF4-FFF2-40B4-BE49-F238E27FC236}">
              <a16:creationId xmlns:a16="http://schemas.microsoft.com/office/drawing/2014/main" id="{00000000-0008-0000-02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5" name="Imagem 2454" descr="Imagem1.png">
          <a:extLst>
            <a:ext uri="{FF2B5EF4-FFF2-40B4-BE49-F238E27FC236}">
              <a16:creationId xmlns:a16="http://schemas.microsoft.com/office/drawing/2014/main" id="{00000000-0008-0000-02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6" name="Imagem 3" descr="Imagem1.png">
          <a:extLst>
            <a:ext uri="{FF2B5EF4-FFF2-40B4-BE49-F238E27FC236}">
              <a16:creationId xmlns:a16="http://schemas.microsoft.com/office/drawing/2014/main" id="{00000000-0008-0000-02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7" name="Imagem 2456" descr="Imagem1.png">
          <a:extLst>
            <a:ext uri="{FF2B5EF4-FFF2-40B4-BE49-F238E27FC236}">
              <a16:creationId xmlns:a16="http://schemas.microsoft.com/office/drawing/2014/main" id="{00000000-0008-0000-02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8" name="Imagem 8" descr="Imagem1.png">
          <a:extLst>
            <a:ext uri="{FF2B5EF4-FFF2-40B4-BE49-F238E27FC236}">
              <a16:creationId xmlns:a16="http://schemas.microsoft.com/office/drawing/2014/main" id="{00000000-0008-0000-02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59" name="Imagem 2458" descr="Imagem1.png">
          <a:extLst>
            <a:ext uri="{FF2B5EF4-FFF2-40B4-BE49-F238E27FC236}">
              <a16:creationId xmlns:a16="http://schemas.microsoft.com/office/drawing/2014/main" id="{00000000-0008-0000-02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0" name="Imagem 8" descr="Imagem1.png">
          <a:extLst>
            <a:ext uri="{FF2B5EF4-FFF2-40B4-BE49-F238E27FC236}">
              <a16:creationId xmlns:a16="http://schemas.microsoft.com/office/drawing/2014/main" id="{00000000-0008-0000-02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1" name="Imagem 8" descr="Imagem1.png">
          <a:extLst>
            <a:ext uri="{FF2B5EF4-FFF2-40B4-BE49-F238E27FC236}">
              <a16:creationId xmlns:a16="http://schemas.microsoft.com/office/drawing/2014/main" id="{00000000-0008-0000-02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2" name="Imagem 3" descr="Imagem1.png">
          <a:extLst>
            <a:ext uri="{FF2B5EF4-FFF2-40B4-BE49-F238E27FC236}">
              <a16:creationId xmlns:a16="http://schemas.microsoft.com/office/drawing/2014/main" id="{00000000-0008-0000-02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3" name="Imagem 2462" descr="Imagem1.png">
          <a:extLst>
            <a:ext uri="{FF2B5EF4-FFF2-40B4-BE49-F238E27FC236}">
              <a16:creationId xmlns:a16="http://schemas.microsoft.com/office/drawing/2014/main" id="{00000000-0008-0000-02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4" name="Imagem 2463" descr="Imagem1.png">
          <a:extLst>
            <a:ext uri="{FF2B5EF4-FFF2-40B4-BE49-F238E27FC236}">
              <a16:creationId xmlns:a16="http://schemas.microsoft.com/office/drawing/2014/main" id="{00000000-0008-0000-02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5" name="Imagem 3" descr="Imagem1.png">
          <a:extLst>
            <a:ext uri="{FF2B5EF4-FFF2-40B4-BE49-F238E27FC236}">
              <a16:creationId xmlns:a16="http://schemas.microsoft.com/office/drawing/2014/main" id="{00000000-0008-0000-02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6" name="Imagem 2465" descr="Imagem1.png">
          <a:extLst>
            <a:ext uri="{FF2B5EF4-FFF2-40B4-BE49-F238E27FC236}">
              <a16:creationId xmlns:a16="http://schemas.microsoft.com/office/drawing/2014/main" id="{00000000-0008-0000-02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67" name="Imagem 8" descr="Imagem1.png">
          <a:extLst>
            <a:ext uri="{FF2B5EF4-FFF2-40B4-BE49-F238E27FC236}">
              <a16:creationId xmlns:a16="http://schemas.microsoft.com/office/drawing/2014/main" id="{00000000-0008-0000-02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68" name="Imagem 2467" descr="Imagem1.png">
          <a:extLst>
            <a:ext uri="{FF2B5EF4-FFF2-40B4-BE49-F238E27FC236}">
              <a16:creationId xmlns:a16="http://schemas.microsoft.com/office/drawing/2014/main" id="{00000000-0008-0000-02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69" name="Imagem 8" descr="Imagem1.png">
          <a:extLst>
            <a:ext uri="{FF2B5EF4-FFF2-40B4-BE49-F238E27FC236}">
              <a16:creationId xmlns:a16="http://schemas.microsoft.com/office/drawing/2014/main" id="{00000000-0008-0000-02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0" name="Imagem 8" descr="Imagem1.png">
          <a:extLst>
            <a:ext uri="{FF2B5EF4-FFF2-40B4-BE49-F238E27FC236}">
              <a16:creationId xmlns:a16="http://schemas.microsoft.com/office/drawing/2014/main" id="{00000000-0008-0000-02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71" name="Imagem 3" descr="Imagem1.png">
          <a:extLst>
            <a:ext uri="{FF2B5EF4-FFF2-40B4-BE49-F238E27FC236}">
              <a16:creationId xmlns:a16="http://schemas.microsoft.com/office/drawing/2014/main" id="{00000000-0008-0000-02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2" name="Imagem 2471" descr="Imagem1.png">
          <a:extLst>
            <a:ext uri="{FF2B5EF4-FFF2-40B4-BE49-F238E27FC236}">
              <a16:creationId xmlns:a16="http://schemas.microsoft.com/office/drawing/2014/main" id="{00000000-0008-0000-02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3" name="Imagem 2472" descr="Imagem1.png">
          <a:extLst>
            <a:ext uri="{FF2B5EF4-FFF2-40B4-BE49-F238E27FC236}">
              <a16:creationId xmlns:a16="http://schemas.microsoft.com/office/drawing/2014/main" id="{00000000-0008-0000-02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74" name="Imagem 3" descr="Imagem1.png">
          <a:extLst>
            <a:ext uri="{FF2B5EF4-FFF2-40B4-BE49-F238E27FC236}">
              <a16:creationId xmlns:a16="http://schemas.microsoft.com/office/drawing/2014/main" id="{00000000-0008-0000-02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5" name="Imagem 2474" descr="Imagem1.png">
          <a:extLst>
            <a:ext uri="{FF2B5EF4-FFF2-40B4-BE49-F238E27FC236}">
              <a16:creationId xmlns:a16="http://schemas.microsoft.com/office/drawing/2014/main" id="{00000000-0008-0000-02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6" name="Imagem 8" descr="Imagem1.png">
          <a:extLst>
            <a:ext uri="{FF2B5EF4-FFF2-40B4-BE49-F238E27FC236}">
              <a16:creationId xmlns:a16="http://schemas.microsoft.com/office/drawing/2014/main" id="{00000000-0008-0000-02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77" name="Imagem 2476" descr="Imagem1.png">
          <a:extLst>
            <a:ext uri="{FF2B5EF4-FFF2-40B4-BE49-F238E27FC236}">
              <a16:creationId xmlns:a16="http://schemas.microsoft.com/office/drawing/2014/main" id="{00000000-0008-0000-02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8" name="Imagem 8" descr="Imagem1.png">
          <a:extLst>
            <a:ext uri="{FF2B5EF4-FFF2-40B4-BE49-F238E27FC236}">
              <a16:creationId xmlns:a16="http://schemas.microsoft.com/office/drawing/2014/main" id="{00000000-0008-0000-02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79" name="Imagem 8" descr="Imagem1.png">
          <a:extLst>
            <a:ext uri="{FF2B5EF4-FFF2-40B4-BE49-F238E27FC236}">
              <a16:creationId xmlns:a16="http://schemas.microsoft.com/office/drawing/2014/main" id="{00000000-0008-0000-02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80" name="Imagem 3" descr="Imagem1.png">
          <a:extLst>
            <a:ext uri="{FF2B5EF4-FFF2-40B4-BE49-F238E27FC236}">
              <a16:creationId xmlns:a16="http://schemas.microsoft.com/office/drawing/2014/main" id="{00000000-0008-0000-02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81" name="Imagem 2480" descr="Imagem1.png">
          <a:extLst>
            <a:ext uri="{FF2B5EF4-FFF2-40B4-BE49-F238E27FC236}">
              <a16:creationId xmlns:a16="http://schemas.microsoft.com/office/drawing/2014/main" id="{00000000-0008-0000-02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82" name="Imagem 2481" descr="Imagem1.png">
          <a:extLst>
            <a:ext uri="{FF2B5EF4-FFF2-40B4-BE49-F238E27FC236}">
              <a16:creationId xmlns:a16="http://schemas.microsoft.com/office/drawing/2014/main" id="{00000000-0008-0000-02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483" name="Imagem 3" descr="Imagem1.png">
          <a:extLst>
            <a:ext uri="{FF2B5EF4-FFF2-40B4-BE49-F238E27FC236}">
              <a16:creationId xmlns:a16="http://schemas.microsoft.com/office/drawing/2014/main" id="{00000000-0008-0000-02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84" name="Imagem 2483" descr="Imagem1.png">
          <a:extLst>
            <a:ext uri="{FF2B5EF4-FFF2-40B4-BE49-F238E27FC236}">
              <a16:creationId xmlns:a16="http://schemas.microsoft.com/office/drawing/2014/main" id="{00000000-0008-0000-02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485" name="Imagem 8" descr="Imagem1.png">
          <a:extLst>
            <a:ext uri="{FF2B5EF4-FFF2-40B4-BE49-F238E27FC236}">
              <a16:creationId xmlns:a16="http://schemas.microsoft.com/office/drawing/2014/main" id="{00000000-0008-0000-02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86" name="Imagem 2485" descr="Imagem1.png">
          <a:extLst>
            <a:ext uri="{FF2B5EF4-FFF2-40B4-BE49-F238E27FC236}">
              <a16:creationId xmlns:a16="http://schemas.microsoft.com/office/drawing/2014/main" id="{00000000-0008-0000-02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87" name="Imagem 8" descr="Imagem1.png">
          <a:extLst>
            <a:ext uri="{FF2B5EF4-FFF2-40B4-BE49-F238E27FC236}">
              <a16:creationId xmlns:a16="http://schemas.microsoft.com/office/drawing/2014/main" id="{00000000-0008-0000-02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88" name="Imagem 8" descr="Imagem1.png">
          <a:extLst>
            <a:ext uri="{FF2B5EF4-FFF2-40B4-BE49-F238E27FC236}">
              <a16:creationId xmlns:a16="http://schemas.microsoft.com/office/drawing/2014/main" id="{00000000-0008-0000-02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89" name="Imagem 3" descr="Imagem1.png">
          <a:extLst>
            <a:ext uri="{FF2B5EF4-FFF2-40B4-BE49-F238E27FC236}">
              <a16:creationId xmlns:a16="http://schemas.microsoft.com/office/drawing/2014/main" id="{00000000-0008-0000-02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0" name="Imagem 2489" descr="Imagem1.png">
          <a:extLst>
            <a:ext uri="{FF2B5EF4-FFF2-40B4-BE49-F238E27FC236}">
              <a16:creationId xmlns:a16="http://schemas.microsoft.com/office/drawing/2014/main" id="{00000000-0008-0000-02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1" name="Imagem 2490" descr="Imagem1.png">
          <a:extLst>
            <a:ext uri="{FF2B5EF4-FFF2-40B4-BE49-F238E27FC236}">
              <a16:creationId xmlns:a16="http://schemas.microsoft.com/office/drawing/2014/main" id="{00000000-0008-0000-02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2" name="Imagem 3" descr="Imagem1.png">
          <a:extLst>
            <a:ext uri="{FF2B5EF4-FFF2-40B4-BE49-F238E27FC236}">
              <a16:creationId xmlns:a16="http://schemas.microsoft.com/office/drawing/2014/main" id="{00000000-0008-0000-02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3" name="Imagem 2492" descr="Imagem1.png">
          <a:extLst>
            <a:ext uri="{FF2B5EF4-FFF2-40B4-BE49-F238E27FC236}">
              <a16:creationId xmlns:a16="http://schemas.microsoft.com/office/drawing/2014/main" id="{00000000-0008-0000-02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4" name="Imagem 8" descr="Imagem1.png">
          <a:extLst>
            <a:ext uri="{FF2B5EF4-FFF2-40B4-BE49-F238E27FC236}">
              <a16:creationId xmlns:a16="http://schemas.microsoft.com/office/drawing/2014/main" id="{00000000-0008-0000-02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5" name="Imagem 2494" descr="Imagem1.png">
          <a:extLst>
            <a:ext uri="{FF2B5EF4-FFF2-40B4-BE49-F238E27FC236}">
              <a16:creationId xmlns:a16="http://schemas.microsoft.com/office/drawing/2014/main" id="{00000000-0008-0000-02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6" name="Imagem 8" descr="Imagem1.png">
          <a:extLst>
            <a:ext uri="{FF2B5EF4-FFF2-40B4-BE49-F238E27FC236}">
              <a16:creationId xmlns:a16="http://schemas.microsoft.com/office/drawing/2014/main" id="{00000000-0008-0000-02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7" name="Imagem 8" descr="Imagem1.png">
          <a:extLst>
            <a:ext uri="{FF2B5EF4-FFF2-40B4-BE49-F238E27FC236}">
              <a16:creationId xmlns:a16="http://schemas.microsoft.com/office/drawing/2014/main" id="{00000000-0008-0000-02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8" name="Imagem 3" descr="Imagem1.png">
          <a:extLst>
            <a:ext uri="{FF2B5EF4-FFF2-40B4-BE49-F238E27FC236}">
              <a16:creationId xmlns:a16="http://schemas.microsoft.com/office/drawing/2014/main" id="{00000000-0008-0000-02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499" name="Imagem 2498" descr="Imagem1.png">
          <a:extLst>
            <a:ext uri="{FF2B5EF4-FFF2-40B4-BE49-F238E27FC236}">
              <a16:creationId xmlns:a16="http://schemas.microsoft.com/office/drawing/2014/main" id="{00000000-0008-0000-02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0" name="Imagem 2499" descr="Imagem1.png">
          <a:extLst>
            <a:ext uri="{FF2B5EF4-FFF2-40B4-BE49-F238E27FC236}">
              <a16:creationId xmlns:a16="http://schemas.microsoft.com/office/drawing/2014/main" id="{00000000-0008-0000-02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1" name="Imagem 3" descr="Imagem1.png">
          <a:extLst>
            <a:ext uri="{FF2B5EF4-FFF2-40B4-BE49-F238E27FC236}">
              <a16:creationId xmlns:a16="http://schemas.microsoft.com/office/drawing/2014/main" id="{00000000-0008-0000-02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2" name="Imagem 2501" descr="Imagem1.png">
          <a:extLst>
            <a:ext uri="{FF2B5EF4-FFF2-40B4-BE49-F238E27FC236}">
              <a16:creationId xmlns:a16="http://schemas.microsoft.com/office/drawing/2014/main" id="{00000000-0008-0000-02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3" name="Imagem 8" descr="Imagem1.png">
          <a:extLst>
            <a:ext uri="{FF2B5EF4-FFF2-40B4-BE49-F238E27FC236}">
              <a16:creationId xmlns:a16="http://schemas.microsoft.com/office/drawing/2014/main" id="{00000000-0008-0000-02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4" name="Imagem 2503" descr="Imagem1.png">
          <a:extLst>
            <a:ext uri="{FF2B5EF4-FFF2-40B4-BE49-F238E27FC236}">
              <a16:creationId xmlns:a16="http://schemas.microsoft.com/office/drawing/2014/main" id="{00000000-0008-0000-02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5" name="Imagem 8" descr="Imagem1.png">
          <a:extLst>
            <a:ext uri="{FF2B5EF4-FFF2-40B4-BE49-F238E27FC236}">
              <a16:creationId xmlns:a16="http://schemas.microsoft.com/office/drawing/2014/main" id="{00000000-0008-0000-02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6" name="Imagem 8" descr="Imagem1.png">
          <a:extLst>
            <a:ext uri="{FF2B5EF4-FFF2-40B4-BE49-F238E27FC236}">
              <a16:creationId xmlns:a16="http://schemas.microsoft.com/office/drawing/2014/main" id="{00000000-0008-0000-02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7" name="Imagem 3" descr="Imagem1.png">
          <a:extLst>
            <a:ext uri="{FF2B5EF4-FFF2-40B4-BE49-F238E27FC236}">
              <a16:creationId xmlns:a16="http://schemas.microsoft.com/office/drawing/2014/main" id="{00000000-0008-0000-02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8" name="Imagem 2507" descr="Imagem1.png">
          <a:extLst>
            <a:ext uri="{FF2B5EF4-FFF2-40B4-BE49-F238E27FC236}">
              <a16:creationId xmlns:a16="http://schemas.microsoft.com/office/drawing/2014/main" id="{00000000-0008-0000-02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09" name="Imagem 2508" descr="Imagem1.png">
          <a:extLst>
            <a:ext uri="{FF2B5EF4-FFF2-40B4-BE49-F238E27FC236}">
              <a16:creationId xmlns:a16="http://schemas.microsoft.com/office/drawing/2014/main" id="{00000000-0008-0000-02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0" name="Imagem 3" descr="Imagem1.png">
          <a:extLst>
            <a:ext uri="{FF2B5EF4-FFF2-40B4-BE49-F238E27FC236}">
              <a16:creationId xmlns:a16="http://schemas.microsoft.com/office/drawing/2014/main" id="{00000000-0008-0000-02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1" name="Imagem 2510" descr="Imagem1.png">
          <a:extLst>
            <a:ext uri="{FF2B5EF4-FFF2-40B4-BE49-F238E27FC236}">
              <a16:creationId xmlns:a16="http://schemas.microsoft.com/office/drawing/2014/main" id="{00000000-0008-0000-02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2" name="Imagem 8" descr="Imagem1.png">
          <a:extLst>
            <a:ext uri="{FF2B5EF4-FFF2-40B4-BE49-F238E27FC236}">
              <a16:creationId xmlns:a16="http://schemas.microsoft.com/office/drawing/2014/main" id="{00000000-0008-0000-02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3" name="Imagem 2512" descr="Imagem1.png">
          <a:extLst>
            <a:ext uri="{FF2B5EF4-FFF2-40B4-BE49-F238E27FC236}">
              <a16:creationId xmlns:a16="http://schemas.microsoft.com/office/drawing/2014/main" id="{00000000-0008-0000-02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4" name="Imagem 8" descr="Imagem1.png">
          <a:extLst>
            <a:ext uri="{FF2B5EF4-FFF2-40B4-BE49-F238E27FC236}">
              <a16:creationId xmlns:a16="http://schemas.microsoft.com/office/drawing/2014/main" id="{00000000-0008-0000-02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5" name="Imagem 8" descr="Imagem1.png">
          <a:extLst>
            <a:ext uri="{FF2B5EF4-FFF2-40B4-BE49-F238E27FC236}">
              <a16:creationId xmlns:a16="http://schemas.microsoft.com/office/drawing/2014/main" id="{00000000-0008-0000-02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6" name="Imagem 3" descr="Imagem1.png">
          <a:extLst>
            <a:ext uri="{FF2B5EF4-FFF2-40B4-BE49-F238E27FC236}">
              <a16:creationId xmlns:a16="http://schemas.microsoft.com/office/drawing/2014/main" id="{00000000-0008-0000-02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7" name="Imagem 2516" descr="Imagem1.png">
          <a:extLst>
            <a:ext uri="{FF2B5EF4-FFF2-40B4-BE49-F238E27FC236}">
              <a16:creationId xmlns:a16="http://schemas.microsoft.com/office/drawing/2014/main" id="{00000000-0008-0000-02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8" name="Imagem 2517" descr="Imagem1.png">
          <a:extLst>
            <a:ext uri="{FF2B5EF4-FFF2-40B4-BE49-F238E27FC236}">
              <a16:creationId xmlns:a16="http://schemas.microsoft.com/office/drawing/2014/main" id="{00000000-0008-0000-02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19" name="Imagem 3" descr="Imagem1.png">
          <a:extLst>
            <a:ext uri="{FF2B5EF4-FFF2-40B4-BE49-F238E27FC236}">
              <a16:creationId xmlns:a16="http://schemas.microsoft.com/office/drawing/2014/main" id="{00000000-0008-0000-02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20" name="Imagem 2519" descr="Imagem1.png">
          <a:extLst>
            <a:ext uri="{FF2B5EF4-FFF2-40B4-BE49-F238E27FC236}">
              <a16:creationId xmlns:a16="http://schemas.microsoft.com/office/drawing/2014/main" id="{00000000-0008-0000-02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21" name="Imagem 8" descr="Imagem1.png">
          <a:extLst>
            <a:ext uri="{FF2B5EF4-FFF2-40B4-BE49-F238E27FC236}">
              <a16:creationId xmlns:a16="http://schemas.microsoft.com/office/drawing/2014/main" id="{00000000-0008-0000-02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22" name="Imagem 2521" descr="Imagem1.png">
          <a:extLst>
            <a:ext uri="{FF2B5EF4-FFF2-40B4-BE49-F238E27FC236}">
              <a16:creationId xmlns:a16="http://schemas.microsoft.com/office/drawing/2014/main" id="{00000000-0008-0000-02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23" name="Imagem 8" descr="Imagem1.png">
          <a:extLst>
            <a:ext uri="{FF2B5EF4-FFF2-40B4-BE49-F238E27FC236}">
              <a16:creationId xmlns:a16="http://schemas.microsoft.com/office/drawing/2014/main" id="{00000000-0008-0000-02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24" name="Imagem 8" descr="Imagem1.png">
          <a:extLst>
            <a:ext uri="{FF2B5EF4-FFF2-40B4-BE49-F238E27FC236}">
              <a16:creationId xmlns:a16="http://schemas.microsoft.com/office/drawing/2014/main" id="{00000000-0008-0000-02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25" name="Imagem 3" descr="Imagem1.png">
          <a:extLst>
            <a:ext uri="{FF2B5EF4-FFF2-40B4-BE49-F238E27FC236}">
              <a16:creationId xmlns:a16="http://schemas.microsoft.com/office/drawing/2014/main" id="{00000000-0008-0000-02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26" name="Imagem 2525" descr="Imagem1.png">
          <a:extLst>
            <a:ext uri="{FF2B5EF4-FFF2-40B4-BE49-F238E27FC236}">
              <a16:creationId xmlns:a16="http://schemas.microsoft.com/office/drawing/2014/main" id="{00000000-0008-0000-02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27" name="Imagem 2526" descr="Imagem1.png">
          <a:extLst>
            <a:ext uri="{FF2B5EF4-FFF2-40B4-BE49-F238E27FC236}">
              <a16:creationId xmlns:a16="http://schemas.microsoft.com/office/drawing/2014/main" id="{00000000-0008-0000-02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28" name="Imagem 3" descr="Imagem1.png">
          <a:extLst>
            <a:ext uri="{FF2B5EF4-FFF2-40B4-BE49-F238E27FC236}">
              <a16:creationId xmlns:a16="http://schemas.microsoft.com/office/drawing/2014/main" id="{00000000-0008-0000-02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29" name="Imagem 2528" descr="Imagem1.png">
          <a:extLst>
            <a:ext uri="{FF2B5EF4-FFF2-40B4-BE49-F238E27FC236}">
              <a16:creationId xmlns:a16="http://schemas.microsoft.com/office/drawing/2014/main" id="{00000000-0008-0000-02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0" name="Imagem 8" descr="Imagem1.png">
          <a:extLst>
            <a:ext uri="{FF2B5EF4-FFF2-40B4-BE49-F238E27FC236}">
              <a16:creationId xmlns:a16="http://schemas.microsoft.com/office/drawing/2014/main" id="{00000000-0008-0000-02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31" name="Imagem 2530" descr="Imagem1.png">
          <a:extLst>
            <a:ext uri="{FF2B5EF4-FFF2-40B4-BE49-F238E27FC236}">
              <a16:creationId xmlns:a16="http://schemas.microsoft.com/office/drawing/2014/main" id="{00000000-0008-0000-02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2" name="Imagem 8" descr="Imagem1.png">
          <a:extLst>
            <a:ext uri="{FF2B5EF4-FFF2-40B4-BE49-F238E27FC236}">
              <a16:creationId xmlns:a16="http://schemas.microsoft.com/office/drawing/2014/main" id="{00000000-0008-0000-02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3" name="Imagem 8" descr="Imagem1.png">
          <a:extLst>
            <a:ext uri="{FF2B5EF4-FFF2-40B4-BE49-F238E27FC236}">
              <a16:creationId xmlns:a16="http://schemas.microsoft.com/office/drawing/2014/main" id="{00000000-0008-0000-02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34" name="Imagem 3" descr="Imagem1.png">
          <a:extLst>
            <a:ext uri="{FF2B5EF4-FFF2-40B4-BE49-F238E27FC236}">
              <a16:creationId xmlns:a16="http://schemas.microsoft.com/office/drawing/2014/main" id="{00000000-0008-0000-02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5" name="Imagem 2534" descr="Imagem1.png">
          <a:extLst>
            <a:ext uri="{FF2B5EF4-FFF2-40B4-BE49-F238E27FC236}">
              <a16:creationId xmlns:a16="http://schemas.microsoft.com/office/drawing/2014/main" id="{00000000-0008-0000-02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6" name="Imagem 2535" descr="Imagem1.png">
          <a:extLst>
            <a:ext uri="{FF2B5EF4-FFF2-40B4-BE49-F238E27FC236}">
              <a16:creationId xmlns:a16="http://schemas.microsoft.com/office/drawing/2014/main" id="{00000000-0008-0000-02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37" name="Imagem 3" descr="Imagem1.png">
          <a:extLst>
            <a:ext uri="{FF2B5EF4-FFF2-40B4-BE49-F238E27FC236}">
              <a16:creationId xmlns:a16="http://schemas.microsoft.com/office/drawing/2014/main" id="{00000000-0008-0000-02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8" name="Imagem 2537" descr="Imagem1.png">
          <a:extLst>
            <a:ext uri="{FF2B5EF4-FFF2-40B4-BE49-F238E27FC236}">
              <a16:creationId xmlns:a16="http://schemas.microsoft.com/office/drawing/2014/main" id="{00000000-0008-0000-02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39" name="Imagem 8" descr="Imagem1.png">
          <a:extLst>
            <a:ext uri="{FF2B5EF4-FFF2-40B4-BE49-F238E27FC236}">
              <a16:creationId xmlns:a16="http://schemas.microsoft.com/office/drawing/2014/main" id="{00000000-0008-0000-02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0" name="Imagem 2539" descr="Imagem1.png">
          <a:extLst>
            <a:ext uri="{FF2B5EF4-FFF2-40B4-BE49-F238E27FC236}">
              <a16:creationId xmlns:a16="http://schemas.microsoft.com/office/drawing/2014/main" id="{00000000-0008-0000-02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1" name="Imagem 8" descr="Imagem1.png">
          <a:extLst>
            <a:ext uri="{FF2B5EF4-FFF2-40B4-BE49-F238E27FC236}">
              <a16:creationId xmlns:a16="http://schemas.microsoft.com/office/drawing/2014/main" id="{00000000-0008-0000-02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2" name="Imagem 8" descr="Imagem1.png">
          <a:extLst>
            <a:ext uri="{FF2B5EF4-FFF2-40B4-BE49-F238E27FC236}">
              <a16:creationId xmlns:a16="http://schemas.microsoft.com/office/drawing/2014/main" id="{00000000-0008-0000-02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3" name="Imagem 3" descr="Imagem1.png">
          <a:extLst>
            <a:ext uri="{FF2B5EF4-FFF2-40B4-BE49-F238E27FC236}">
              <a16:creationId xmlns:a16="http://schemas.microsoft.com/office/drawing/2014/main" id="{00000000-0008-0000-02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4" name="Imagem 2543" descr="Imagem1.png">
          <a:extLst>
            <a:ext uri="{FF2B5EF4-FFF2-40B4-BE49-F238E27FC236}">
              <a16:creationId xmlns:a16="http://schemas.microsoft.com/office/drawing/2014/main" id="{00000000-0008-0000-02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5" name="Imagem 2544" descr="Imagem1.png">
          <a:extLst>
            <a:ext uri="{FF2B5EF4-FFF2-40B4-BE49-F238E27FC236}">
              <a16:creationId xmlns:a16="http://schemas.microsoft.com/office/drawing/2014/main" id="{00000000-0008-0000-02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6" name="Imagem 3" descr="Imagem1.png">
          <a:extLst>
            <a:ext uri="{FF2B5EF4-FFF2-40B4-BE49-F238E27FC236}">
              <a16:creationId xmlns:a16="http://schemas.microsoft.com/office/drawing/2014/main" id="{00000000-0008-0000-02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7" name="Imagem 2546" descr="Imagem1.png">
          <a:extLst>
            <a:ext uri="{FF2B5EF4-FFF2-40B4-BE49-F238E27FC236}">
              <a16:creationId xmlns:a16="http://schemas.microsoft.com/office/drawing/2014/main" id="{00000000-0008-0000-02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8" name="Imagem 8" descr="Imagem1.png">
          <a:extLst>
            <a:ext uri="{FF2B5EF4-FFF2-40B4-BE49-F238E27FC236}">
              <a16:creationId xmlns:a16="http://schemas.microsoft.com/office/drawing/2014/main" id="{00000000-0008-0000-02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49" name="Imagem 2548" descr="Imagem1.png">
          <a:extLst>
            <a:ext uri="{FF2B5EF4-FFF2-40B4-BE49-F238E27FC236}">
              <a16:creationId xmlns:a16="http://schemas.microsoft.com/office/drawing/2014/main" id="{00000000-0008-0000-02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0" name="Imagem 8" descr="Imagem1.png">
          <a:extLst>
            <a:ext uri="{FF2B5EF4-FFF2-40B4-BE49-F238E27FC236}">
              <a16:creationId xmlns:a16="http://schemas.microsoft.com/office/drawing/2014/main" id="{00000000-0008-0000-02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1" name="Imagem 8" descr="Imagem1.png">
          <a:extLst>
            <a:ext uri="{FF2B5EF4-FFF2-40B4-BE49-F238E27FC236}">
              <a16:creationId xmlns:a16="http://schemas.microsoft.com/office/drawing/2014/main" id="{00000000-0008-0000-02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2" name="Imagem 3" descr="Imagem1.png">
          <a:extLst>
            <a:ext uri="{FF2B5EF4-FFF2-40B4-BE49-F238E27FC236}">
              <a16:creationId xmlns:a16="http://schemas.microsoft.com/office/drawing/2014/main" id="{00000000-0008-0000-02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3" name="Imagem 2552" descr="Imagem1.png">
          <a:extLst>
            <a:ext uri="{FF2B5EF4-FFF2-40B4-BE49-F238E27FC236}">
              <a16:creationId xmlns:a16="http://schemas.microsoft.com/office/drawing/2014/main" id="{00000000-0008-0000-02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4" name="Imagem 2553" descr="Imagem1.png">
          <a:extLst>
            <a:ext uri="{FF2B5EF4-FFF2-40B4-BE49-F238E27FC236}">
              <a16:creationId xmlns:a16="http://schemas.microsoft.com/office/drawing/2014/main" id="{00000000-0008-0000-02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5" name="Imagem 3" descr="Imagem1.png">
          <a:extLst>
            <a:ext uri="{FF2B5EF4-FFF2-40B4-BE49-F238E27FC236}">
              <a16:creationId xmlns:a16="http://schemas.microsoft.com/office/drawing/2014/main" id="{00000000-0008-0000-02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6" name="Imagem 2555" descr="Imagem1.png">
          <a:extLst>
            <a:ext uri="{FF2B5EF4-FFF2-40B4-BE49-F238E27FC236}">
              <a16:creationId xmlns:a16="http://schemas.microsoft.com/office/drawing/2014/main" id="{00000000-0008-0000-02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7" name="Imagem 8" descr="Imagem1.png">
          <a:extLst>
            <a:ext uri="{FF2B5EF4-FFF2-40B4-BE49-F238E27FC236}">
              <a16:creationId xmlns:a16="http://schemas.microsoft.com/office/drawing/2014/main" id="{00000000-0008-0000-02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8" name="Imagem 2557" descr="Imagem1.png">
          <a:extLst>
            <a:ext uri="{FF2B5EF4-FFF2-40B4-BE49-F238E27FC236}">
              <a16:creationId xmlns:a16="http://schemas.microsoft.com/office/drawing/2014/main" id="{00000000-0008-0000-02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59" name="Imagem 8" descr="Imagem1.png">
          <a:extLst>
            <a:ext uri="{FF2B5EF4-FFF2-40B4-BE49-F238E27FC236}">
              <a16:creationId xmlns:a16="http://schemas.microsoft.com/office/drawing/2014/main" id="{00000000-0008-0000-02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0" name="Imagem 8" descr="Imagem1.png">
          <a:extLst>
            <a:ext uri="{FF2B5EF4-FFF2-40B4-BE49-F238E27FC236}">
              <a16:creationId xmlns:a16="http://schemas.microsoft.com/office/drawing/2014/main" id="{00000000-0008-0000-02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1" name="Imagem 3" descr="Imagem1.png">
          <a:extLst>
            <a:ext uri="{FF2B5EF4-FFF2-40B4-BE49-F238E27FC236}">
              <a16:creationId xmlns:a16="http://schemas.microsoft.com/office/drawing/2014/main" id="{00000000-0008-0000-02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2" name="Imagem 2561" descr="Imagem1.png">
          <a:extLst>
            <a:ext uri="{FF2B5EF4-FFF2-40B4-BE49-F238E27FC236}">
              <a16:creationId xmlns:a16="http://schemas.microsoft.com/office/drawing/2014/main" id="{00000000-0008-0000-02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3" name="Imagem 2562" descr="Imagem1.png">
          <a:extLst>
            <a:ext uri="{FF2B5EF4-FFF2-40B4-BE49-F238E27FC236}">
              <a16:creationId xmlns:a16="http://schemas.microsoft.com/office/drawing/2014/main" id="{00000000-0008-0000-02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4" name="Imagem 3" descr="Imagem1.png">
          <a:extLst>
            <a:ext uri="{FF2B5EF4-FFF2-40B4-BE49-F238E27FC236}">
              <a16:creationId xmlns:a16="http://schemas.microsoft.com/office/drawing/2014/main" id="{00000000-0008-0000-02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5" name="Imagem 2564" descr="Imagem1.png">
          <a:extLst>
            <a:ext uri="{FF2B5EF4-FFF2-40B4-BE49-F238E27FC236}">
              <a16:creationId xmlns:a16="http://schemas.microsoft.com/office/drawing/2014/main" id="{00000000-0008-0000-02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6" name="Imagem 8" descr="Imagem1.png">
          <a:extLst>
            <a:ext uri="{FF2B5EF4-FFF2-40B4-BE49-F238E27FC236}">
              <a16:creationId xmlns:a16="http://schemas.microsoft.com/office/drawing/2014/main" id="{00000000-0008-0000-02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7" name="Imagem 2566" descr="Imagem1.png">
          <a:extLst>
            <a:ext uri="{FF2B5EF4-FFF2-40B4-BE49-F238E27FC236}">
              <a16:creationId xmlns:a16="http://schemas.microsoft.com/office/drawing/2014/main" id="{00000000-0008-0000-02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8" name="Imagem 8" descr="Imagem1.png">
          <a:extLst>
            <a:ext uri="{FF2B5EF4-FFF2-40B4-BE49-F238E27FC236}">
              <a16:creationId xmlns:a16="http://schemas.microsoft.com/office/drawing/2014/main" id="{00000000-0008-0000-02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69" name="Imagem 8" descr="Imagem1.png">
          <a:extLst>
            <a:ext uri="{FF2B5EF4-FFF2-40B4-BE49-F238E27FC236}">
              <a16:creationId xmlns:a16="http://schemas.microsoft.com/office/drawing/2014/main" id="{00000000-0008-0000-02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0" name="Imagem 3" descr="Imagem1.png">
          <a:extLst>
            <a:ext uri="{FF2B5EF4-FFF2-40B4-BE49-F238E27FC236}">
              <a16:creationId xmlns:a16="http://schemas.microsoft.com/office/drawing/2014/main" id="{00000000-0008-0000-02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1" name="Imagem 2570" descr="Imagem1.png">
          <a:extLst>
            <a:ext uri="{FF2B5EF4-FFF2-40B4-BE49-F238E27FC236}">
              <a16:creationId xmlns:a16="http://schemas.microsoft.com/office/drawing/2014/main" id="{00000000-0008-0000-02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2" name="Imagem 2571" descr="Imagem1.png">
          <a:extLst>
            <a:ext uri="{FF2B5EF4-FFF2-40B4-BE49-F238E27FC236}">
              <a16:creationId xmlns:a16="http://schemas.microsoft.com/office/drawing/2014/main" id="{00000000-0008-0000-02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3" name="Imagem 3" descr="Imagem1.png">
          <a:extLst>
            <a:ext uri="{FF2B5EF4-FFF2-40B4-BE49-F238E27FC236}">
              <a16:creationId xmlns:a16="http://schemas.microsoft.com/office/drawing/2014/main" id="{00000000-0008-0000-02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4" name="Imagem 2573" descr="Imagem1.png">
          <a:extLst>
            <a:ext uri="{FF2B5EF4-FFF2-40B4-BE49-F238E27FC236}">
              <a16:creationId xmlns:a16="http://schemas.microsoft.com/office/drawing/2014/main" id="{00000000-0008-0000-02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75" name="Imagem 8" descr="Imagem1.png">
          <a:extLst>
            <a:ext uri="{FF2B5EF4-FFF2-40B4-BE49-F238E27FC236}">
              <a16:creationId xmlns:a16="http://schemas.microsoft.com/office/drawing/2014/main" id="{00000000-0008-0000-02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76" name="Imagem 2575" descr="Imagem1.png">
          <a:extLst>
            <a:ext uri="{FF2B5EF4-FFF2-40B4-BE49-F238E27FC236}">
              <a16:creationId xmlns:a16="http://schemas.microsoft.com/office/drawing/2014/main" id="{00000000-0008-0000-02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77" name="Imagem 8" descr="Imagem1.png">
          <a:extLst>
            <a:ext uri="{FF2B5EF4-FFF2-40B4-BE49-F238E27FC236}">
              <a16:creationId xmlns:a16="http://schemas.microsoft.com/office/drawing/2014/main" id="{00000000-0008-0000-02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78" name="Imagem 8" descr="Imagem1.png">
          <a:extLst>
            <a:ext uri="{FF2B5EF4-FFF2-40B4-BE49-F238E27FC236}">
              <a16:creationId xmlns:a16="http://schemas.microsoft.com/office/drawing/2014/main" id="{00000000-0008-0000-02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79" name="Imagem 3" descr="Imagem1.png">
          <a:extLst>
            <a:ext uri="{FF2B5EF4-FFF2-40B4-BE49-F238E27FC236}">
              <a16:creationId xmlns:a16="http://schemas.microsoft.com/office/drawing/2014/main" id="{00000000-0008-0000-02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0" name="Imagem 2579" descr="Imagem1.png">
          <a:extLst>
            <a:ext uri="{FF2B5EF4-FFF2-40B4-BE49-F238E27FC236}">
              <a16:creationId xmlns:a16="http://schemas.microsoft.com/office/drawing/2014/main" id="{00000000-0008-0000-02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1" name="Imagem 2580" descr="Imagem1.png">
          <a:extLst>
            <a:ext uri="{FF2B5EF4-FFF2-40B4-BE49-F238E27FC236}">
              <a16:creationId xmlns:a16="http://schemas.microsoft.com/office/drawing/2014/main" id="{00000000-0008-0000-02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82" name="Imagem 3" descr="Imagem1.png">
          <a:extLst>
            <a:ext uri="{FF2B5EF4-FFF2-40B4-BE49-F238E27FC236}">
              <a16:creationId xmlns:a16="http://schemas.microsoft.com/office/drawing/2014/main" id="{00000000-0008-0000-02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3" name="Imagem 2582" descr="Imagem1.png">
          <a:extLst>
            <a:ext uri="{FF2B5EF4-FFF2-40B4-BE49-F238E27FC236}">
              <a16:creationId xmlns:a16="http://schemas.microsoft.com/office/drawing/2014/main" id="{00000000-0008-0000-02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4" name="Imagem 8" descr="Imagem1.png">
          <a:extLst>
            <a:ext uri="{FF2B5EF4-FFF2-40B4-BE49-F238E27FC236}">
              <a16:creationId xmlns:a16="http://schemas.microsoft.com/office/drawing/2014/main" id="{00000000-0008-0000-02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85" name="Imagem 2584" descr="Imagem1.png">
          <a:extLst>
            <a:ext uri="{FF2B5EF4-FFF2-40B4-BE49-F238E27FC236}">
              <a16:creationId xmlns:a16="http://schemas.microsoft.com/office/drawing/2014/main" id="{00000000-0008-0000-02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6" name="Imagem 8" descr="Imagem1.png">
          <a:extLst>
            <a:ext uri="{FF2B5EF4-FFF2-40B4-BE49-F238E27FC236}">
              <a16:creationId xmlns:a16="http://schemas.microsoft.com/office/drawing/2014/main" id="{00000000-0008-0000-02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7" name="Imagem 8" descr="Imagem1.png">
          <a:extLst>
            <a:ext uri="{FF2B5EF4-FFF2-40B4-BE49-F238E27FC236}">
              <a16:creationId xmlns:a16="http://schemas.microsoft.com/office/drawing/2014/main" id="{00000000-0008-0000-02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88" name="Imagem 3" descr="Imagem1.png">
          <a:extLst>
            <a:ext uri="{FF2B5EF4-FFF2-40B4-BE49-F238E27FC236}">
              <a16:creationId xmlns:a16="http://schemas.microsoft.com/office/drawing/2014/main" id="{00000000-0008-0000-02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89" name="Imagem 2588" descr="Imagem1.png">
          <a:extLst>
            <a:ext uri="{FF2B5EF4-FFF2-40B4-BE49-F238E27FC236}">
              <a16:creationId xmlns:a16="http://schemas.microsoft.com/office/drawing/2014/main" id="{00000000-0008-0000-02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90" name="Imagem 2589" descr="Imagem1.png">
          <a:extLst>
            <a:ext uri="{FF2B5EF4-FFF2-40B4-BE49-F238E27FC236}">
              <a16:creationId xmlns:a16="http://schemas.microsoft.com/office/drawing/2014/main" id="{00000000-0008-0000-02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591" name="Imagem 3" descr="Imagem1.png">
          <a:extLst>
            <a:ext uri="{FF2B5EF4-FFF2-40B4-BE49-F238E27FC236}">
              <a16:creationId xmlns:a16="http://schemas.microsoft.com/office/drawing/2014/main" id="{00000000-0008-0000-0200-00001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92" name="Imagem 2591" descr="Imagem1.png">
          <a:extLst>
            <a:ext uri="{FF2B5EF4-FFF2-40B4-BE49-F238E27FC236}">
              <a16:creationId xmlns:a16="http://schemas.microsoft.com/office/drawing/2014/main" id="{00000000-0008-0000-02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593" name="Imagem 8" descr="Imagem1.png">
          <a:extLst>
            <a:ext uri="{FF2B5EF4-FFF2-40B4-BE49-F238E27FC236}">
              <a16:creationId xmlns:a16="http://schemas.microsoft.com/office/drawing/2014/main" id="{00000000-0008-0000-02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4" name="Imagem 2593" descr="Imagem1.png">
          <a:extLst>
            <a:ext uri="{FF2B5EF4-FFF2-40B4-BE49-F238E27FC236}">
              <a16:creationId xmlns:a16="http://schemas.microsoft.com/office/drawing/2014/main" id="{00000000-0008-0000-02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5" name="Imagem 8" descr="Imagem1.png">
          <a:extLst>
            <a:ext uri="{FF2B5EF4-FFF2-40B4-BE49-F238E27FC236}">
              <a16:creationId xmlns:a16="http://schemas.microsoft.com/office/drawing/2014/main" id="{00000000-0008-0000-02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6" name="Imagem 8" descr="Imagem1.png">
          <a:extLst>
            <a:ext uri="{FF2B5EF4-FFF2-40B4-BE49-F238E27FC236}">
              <a16:creationId xmlns:a16="http://schemas.microsoft.com/office/drawing/2014/main" id="{00000000-0008-0000-02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7" name="Imagem 3" descr="Imagem1.png">
          <a:extLst>
            <a:ext uri="{FF2B5EF4-FFF2-40B4-BE49-F238E27FC236}">
              <a16:creationId xmlns:a16="http://schemas.microsoft.com/office/drawing/2014/main" id="{00000000-0008-0000-02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8" name="Imagem 2597" descr="Imagem1.png">
          <a:extLst>
            <a:ext uri="{FF2B5EF4-FFF2-40B4-BE49-F238E27FC236}">
              <a16:creationId xmlns:a16="http://schemas.microsoft.com/office/drawing/2014/main" id="{00000000-0008-0000-02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599" name="Imagem 2598" descr="Imagem1.png">
          <a:extLst>
            <a:ext uri="{FF2B5EF4-FFF2-40B4-BE49-F238E27FC236}">
              <a16:creationId xmlns:a16="http://schemas.microsoft.com/office/drawing/2014/main" id="{00000000-0008-0000-02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0" name="Imagem 3" descr="Imagem1.png">
          <a:extLst>
            <a:ext uri="{FF2B5EF4-FFF2-40B4-BE49-F238E27FC236}">
              <a16:creationId xmlns:a16="http://schemas.microsoft.com/office/drawing/2014/main" id="{00000000-0008-0000-02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1" name="Imagem 2600" descr="Imagem1.png">
          <a:extLst>
            <a:ext uri="{FF2B5EF4-FFF2-40B4-BE49-F238E27FC236}">
              <a16:creationId xmlns:a16="http://schemas.microsoft.com/office/drawing/2014/main" id="{00000000-0008-0000-02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2" name="Imagem 8" descr="Imagem1.png">
          <a:extLst>
            <a:ext uri="{FF2B5EF4-FFF2-40B4-BE49-F238E27FC236}">
              <a16:creationId xmlns:a16="http://schemas.microsoft.com/office/drawing/2014/main" id="{00000000-0008-0000-02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3" name="Imagem 2602" descr="Imagem1.png">
          <a:extLst>
            <a:ext uri="{FF2B5EF4-FFF2-40B4-BE49-F238E27FC236}">
              <a16:creationId xmlns:a16="http://schemas.microsoft.com/office/drawing/2014/main" id="{00000000-0008-0000-02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4" name="Imagem 8" descr="Imagem1.png">
          <a:extLst>
            <a:ext uri="{FF2B5EF4-FFF2-40B4-BE49-F238E27FC236}">
              <a16:creationId xmlns:a16="http://schemas.microsoft.com/office/drawing/2014/main" id="{00000000-0008-0000-02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5" name="Imagem 8" descr="Imagem1.png">
          <a:extLst>
            <a:ext uri="{FF2B5EF4-FFF2-40B4-BE49-F238E27FC236}">
              <a16:creationId xmlns:a16="http://schemas.microsoft.com/office/drawing/2014/main" id="{00000000-0008-0000-02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6" name="Imagem 3" descr="Imagem1.png">
          <a:extLst>
            <a:ext uri="{FF2B5EF4-FFF2-40B4-BE49-F238E27FC236}">
              <a16:creationId xmlns:a16="http://schemas.microsoft.com/office/drawing/2014/main" id="{00000000-0008-0000-02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7" name="Imagem 2606" descr="Imagem1.png">
          <a:extLst>
            <a:ext uri="{FF2B5EF4-FFF2-40B4-BE49-F238E27FC236}">
              <a16:creationId xmlns:a16="http://schemas.microsoft.com/office/drawing/2014/main" id="{00000000-0008-0000-02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8" name="Imagem 2607" descr="Imagem1.png">
          <a:extLst>
            <a:ext uri="{FF2B5EF4-FFF2-40B4-BE49-F238E27FC236}">
              <a16:creationId xmlns:a16="http://schemas.microsoft.com/office/drawing/2014/main" id="{00000000-0008-0000-02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09" name="Imagem 3" descr="Imagem1.png">
          <a:extLst>
            <a:ext uri="{FF2B5EF4-FFF2-40B4-BE49-F238E27FC236}">
              <a16:creationId xmlns:a16="http://schemas.microsoft.com/office/drawing/2014/main" id="{00000000-0008-0000-02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0" name="Imagem 2609" descr="Imagem1.png">
          <a:extLst>
            <a:ext uri="{FF2B5EF4-FFF2-40B4-BE49-F238E27FC236}">
              <a16:creationId xmlns:a16="http://schemas.microsoft.com/office/drawing/2014/main" id="{00000000-0008-0000-02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1" name="Imagem 8" descr="Imagem1.png">
          <a:extLst>
            <a:ext uri="{FF2B5EF4-FFF2-40B4-BE49-F238E27FC236}">
              <a16:creationId xmlns:a16="http://schemas.microsoft.com/office/drawing/2014/main" id="{00000000-0008-0000-02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2" name="Imagem 2611" descr="Imagem1.png">
          <a:extLst>
            <a:ext uri="{FF2B5EF4-FFF2-40B4-BE49-F238E27FC236}">
              <a16:creationId xmlns:a16="http://schemas.microsoft.com/office/drawing/2014/main" id="{00000000-0008-0000-02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3" name="Imagem 8" descr="Imagem1.png">
          <a:extLst>
            <a:ext uri="{FF2B5EF4-FFF2-40B4-BE49-F238E27FC236}">
              <a16:creationId xmlns:a16="http://schemas.microsoft.com/office/drawing/2014/main" id="{00000000-0008-0000-02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4" name="Imagem 8" descr="Imagem1.png">
          <a:extLst>
            <a:ext uri="{FF2B5EF4-FFF2-40B4-BE49-F238E27FC236}">
              <a16:creationId xmlns:a16="http://schemas.microsoft.com/office/drawing/2014/main" id="{00000000-0008-0000-02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5" name="Imagem 3" descr="Imagem1.png">
          <a:extLst>
            <a:ext uri="{FF2B5EF4-FFF2-40B4-BE49-F238E27FC236}">
              <a16:creationId xmlns:a16="http://schemas.microsoft.com/office/drawing/2014/main" id="{00000000-0008-0000-02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6" name="Imagem 2615" descr="Imagem1.png">
          <a:extLst>
            <a:ext uri="{FF2B5EF4-FFF2-40B4-BE49-F238E27FC236}">
              <a16:creationId xmlns:a16="http://schemas.microsoft.com/office/drawing/2014/main" id="{00000000-0008-0000-02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7" name="Imagem 2616" descr="Imagem1.png">
          <a:extLst>
            <a:ext uri="{FF2B5EF4-FFF2-40B4-BE49-F238E27FC236}">
              <a16:creationId xmlns:a16="http://schemas.microsoft.com/office/drawing/2014/main" id="{00000000-0008-0000-02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8" name="Imagem 3" descr="Imagem1.png">
          <a:extLst>
            <a:ext uri="{FF2B5EF4-FFF2-40B4-BE49-F238E27FC236}">
              <a16:creationId xmlns:a16="http://schemas.microsoft.com/office/drawing/2014/main" id="{00000000-0008-0000-02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19" name="Imagem 2618" descr="Imagem1.png">
          <a:extLst>
            <a:ext uri="{FF2B5EF4-FFF2-40B4-BE49-F238E27FC236}">
              <a16:creationId xmlns:a16="http://schemas.microsoft.com/office/drawing/2014/main" id="{00000000-0008-0000-02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0" name="Imagem 8" descr="Imagem1.png">
          <a:extLst>
            <a:ext uri="{FF2B5EF4-FFF2-40B4-BE49-F238E27FC236}">
              <a16:creationId xmlns:a16="http://schemas.microsoft.com/office/drawing/2014/main" id="{00000000-0008-0000-02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1" name="Imagem 2620" descr="Imagem1.png">
          <a:extLst>
            <a:ext uri="{FF2B5EF4-FFF2-40B4-BE49-F238E27FC236}">
              <a16:creationId xmlns:a16="http://schemas.microsoft.com/office/drawing/2014/main" id="{00000000-0008-0000-02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2" name="Imagem 8" descr="Imagem1.png">
          <a:extLst>
            <a:ext uri="{FF2B5EF4-FFF2-40B4-BE49-F238E27FC236}">
              <a16:creationId xmlns:a16="http://schemas.microsoft.com/office/drawing/2014/main" id="{00000000-0008-0000-02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3" name="Imagem 8" descr="Imagem1.png">
          <a:extLst>
            <a:ext uri="{FF2B5EF4-FFF2-40B4-BE49-F238E27FC236}">
              <a16:creationId xmlns:a16="http://schemas.microsoft.com/office/drawing/2014/main" id="{00000000-0008-0000-02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4" name="Imagem 3" descr="Imagem1.png">
          <a:extLst>
            <a:ext uri="{FF2B5EF4-FFF2-40B4-BE49-F238E27FC236}">
              <a16:creationId xmlns:a16="http://schemas.microsoft.com/office/drawing/2014/main" id="{00000000-0008-0000-02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5" name="Imagem 2624" descr="Imagem1.png">
          <a:extLst>
            <a:ext uri="{FF2B5EF4-FFF2-40B4-BE49-F238E27FC236}">
              <a16:creationId xmlns:a16="http://schemas.microsoft.com/office/drawing/2014/main" id="{00000000-0008-0000-02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6" name="Imagem 2625" descr="Imagem1.png">
          <a:extLst>
            <a:ext uri="{FF2B5EF4-FFF2-40B4-BE49-F238E27FC236}">
              <a16:creationId xmlns:a16="http://schemas.microsoft.com/office/drawing/2014/main" id="{00000000-0008-0000-02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7" name="Imagem 3" descr="Imagem1.png">
          <a:extLst>
            <a:ext uri="{FF2B5EF4-FFF2-40B4-BE49-F238E27FC236}">
              <a16:creationId xmlns:a16="http://schemas.microsoft.com/office/drawing/2014/main" id="{00000000-0008-0000-02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8" name="Imagem 2627" descr="Imagem1.png">
          <a:extLst>
            <a:ext uri="{FF2B5EF4-FFF2-40B4-BE49-F238E27FC236}">
              <a16:creationId xmlns:a16="http://schemas.microsoft.com/office/drawing/2014/main" id="{00000000-0008-0000-02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118</xdr:row>
      <xdr:rowOff>0</xdr:rowOff>
    </xdr:from>
    <xdr:ext cx="0" cy="0"/>
    <xdr:pic>
      <xdr:nvPicPr>
        <xdr:cNvPr id="2629" name="Imagem 8" descr="Imagem1.png">
          <a:extLst>
            <a:ext uri="{FF2B5EF4-FFF2-40B4-BE49-F238E27FC236}">
              <a16:creationId xmlns:a16="http://schemas.microsoft.com/office/drawing/2014/main" id="{00000000-0008-0000-02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30" name="Imagem 2629" descr="Imagem1.png">
          <a:extLst>
            <a:ext uri="{FF2B5EF4-FFF2-40B4-BE49-F238E27FC236}">
              <a16:creationId xmlns:a16="http://schemas.microsoft.com/office/drawing/2014/main" id="{00000000-0008-0000-02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1" name="Imagem 8" descr="Imagem1.png">
          <a:extLst>
            <a:ext uri="{FF2B5EF4-FFF2-40B4-BE49-F238E27FC236}">
              <a16:creationId xmlns:a16="http://schemas.microsoft.com/office/drawing/2014/main" id="{00000000-0008-0000-02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2" name="Imagem 8" descr="Imagem1.png">
          <a:extLst>
            <a:ext uri="{FF2B5EF4-FFF2-40B4-BE49-F238E27FC236}">
              <a16:creationId xmlns:a16="http://schemas.microsoft.com/office/drawing/2014/main" id="{00000000-0008-0000-02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33" name="Imagem 3" descr="Imagem1.png">
          <a:extLst>
            <a:ext uri="{FF2B5EF4-FFF2-40B4-BE49-F238E27FC236}">
              <a16:creationId xmlns:a16="http://schemas.microsoft.com/office/drawing/2014/main" id="{00000000-0008-0000-02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4" name="Imagem 2633" descr="Imagem1.png">
          <a:extLst>
            <a:ext uri="{FF2B5EF4-FFF2-40B4-BE49-F238E27FC236}">
              <a16:creationId xmlns:a16="http://schemas.microsoft.com/office/drawing/2014/main" id="{00000000-0008-0000-02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5" name="Imagem 2634" descr="Imagem1.png">
          <a:extLst>
            <a:ext uri="{FF2B5EF4-FFF2-40B4-BE49-F238E27FC236}">
              <a16:creationId xmlns:a16="http://schemas.microsoft.com/office/drawing/2014/main" id="{00000000-0008-0000-02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36" name="Imagem 3" descr="Imagem1.png">
          <a:extLst>
            <a:ext uri="{FF2B5EF4-FFF2-40B4-BE49-F238E27FC236}">
              <a16:creationId xmlns:a16="http://schemas.microsoft.com/office/drawing/2014/main" id="{00000000-0008-0000-02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7" name="Imagem 2636" descr="Imagem1.png">
          <a:extLst>
            <a:ext uri="{FF2B5EF4-FFF2-40B4-BE49-F238E27FC236}">
              <a16:creationId xmlns:a16="http://schemas.microsoft.com/office/drawing/2014/main" id="{00000000-0008-0000-02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38" name="Imagem 8" descr="Imagem1.png">
          <a:extLst>
            <a:ext uri="{FF2B5EF4-FFF2-40B4-BE49-F238E27FC236}">
              <a16:creationId xmlns:a16="http://schemas.microsoft.com/office/drawing/2014/main" id="{00000000-0008-0000-02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39" name="Imagem 2638" descr="Imagem1.png">
          <a:extLst>
            <a:ext uri="{FF2B5EF4-FFF2-40B4-BE49-F238E27FC236}">
              <a16:creationId xmlns:a16="http://schemas.microsoft.com/office/drawing/2014/main" id="{00000000-0008-0000-02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0" name="Imagem 8" descr="Imagem1.png">
          <a:extLst>
            <a:ext uri="{FF2B5EF4-FFF2-40B4-BE49-F238E27FC236}">
              <a16:creationId xmlns:a16="http://schemas.microsoft.com/office/drawing/2014/main" id="{00000000-0008-0000-02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1" name="Imagem 8" descr="Imagem1.png">
          <a:extLst>
            <a:ext uri="{FF2B5EF4-FFF2-40B4-BE49-F238E27FC236}">
              <a16:creationId xmlns:a16="http://schemas.microsoft.com/office/drawing/2014/main" id="{00000000-0008-0000-02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42" name="Imagem 3" descr="Imagem1.png">
          <a:extLst>
            <a:ext uri="{FF2B5EF4-FFF2-40B4-BE49-F238E27FC236}">
              <a16:creationId xmlns:a16="http://schemas.microsoft.com/office/drawing/2014/main" id="{00000000-0008-0000-02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3" name="Imagem 2642" descr="Imagem1.png">
          <a:extLst>
            <a:ext uri="{FF2B5EF4-FFF2-40B4-BE49-F238E27FC236}">
              <a16:creationId xmlns:a16="http://schemas.microsoft.com/office/drawing/2014/main" id="{00000000-0008-0000-02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4" name="Imagem 2643" descr="Imagem1.png">
          <a:extLst>
            <a:ext uri="{FF2B5EF4-FFF2-40B4-BE49-F238E27FC236}">
              <a16:creationId xmlns:a16="http://schemas.microsoft.com/office/drawing/2014/main" id="{00000000-0008-0000-02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476250</xdr:colOff>
      <xdr:row>118</xdr:row>
      <xdr:rowOff>0</xdr:rowOff>
    </xdr:from>
    <xdr:ext cx="0" cy="0"/>
    <xdr:pic>
      <xdr:nvPicPr>
        <xdr:cNvPr id="2645" name="Imagem 3" descr="Imagem1.png">
          <a:extLst>
            <a:ext uri="{FF2B5EF4-FFF2-40B4-BE49-F238E27FC236}">
              <a16:creationId xmlns:a16="http://schemas.microsoft.com/office/drawing/2014/main" id="{00000000-0008-0000-02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6" name="Imagem 2645" descr="Imagem1.png">
          <a:extLst>
            <a:ext uri="{FF2B5EF4-FFF2-40B4-BE49-F238E27FC236}">
              <a16:creationId xmlns:a16="http://schemas.microsoft.com/office/drawing/2014/main" id="{00000000-0008-0000-02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118</xdr:row>
      <xdr:rowOff>0</xdr:rowOff>
    </xdr:from>
    <xdr:ext cx="0" cy="0"/>
    <xdr:pic>
      <xdr:nvPicPr>
        <xdr:cNvPr id="2647" name="Imagem 8" descr="Imagem1.png">
          <a:extLst>
            <a:ext uri="{FF2B5EF4-FFF2-40B4-BE49-F238E27FC236}">
              <a16:creationId xmlns:a16="http://schemas.microsoft.com/office/drawing/2014/main" id="{00000000-0008-0000-02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6136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18"/>
  <sheetViews>
    <sheetView tabSelected="1" zoomScale="50" zoomScaleNormal="50" workbookViewId="0">
      <selection activeCell="D14" sqref="D14"/>
    </sheetView>
  </sheetViews>
  <sheetFormatPr defaultRowHeight="21" customHeight="1" x14ac:dyDescent="0.25"/>
  <cols>
    <col min="1" max="1" width="4.140625" style="9" customWidth="1"/>
    <col min="2" max="2" width="11.140625" style="9" bestFit="1" customWidth="1"/>
    <col min="3" max="3" width="14.85546875" style="32" customWidth="1"/>
    <col min="4" max="4" width="92.7109375" style="32" bestFit="1" customWidth="1"/>
    <col min="5" max="5" width="17.140625" style="32" customWidth="1"/>
    <col min="6" max="6" width="18.5703125" style="9" customWidth="1"/>
    <col min="7" max="7" width="39.7109375" style="43" bestFit="1" customWidth="1"/>
    <col min="8" max="8" width="22" style="32" customWidth="1"/>
    <col min="9" max="9" width="26.7109375" style="32" customWidth="1"/>
    <col min="10" max="10" width="34.42578125" style="29" bestFit="1" customWidth="1"/>
    <col min="11" max="11" width="26.42578125" style="9" bestFit="1" customWidth="1"/>
    <col min="12" max="12" width="44.140625" style="9" bestFit="1" customWidth="1"/>
    <col min="13" max="16384" width="9.140625" style="9"/>
  </cols>
  <sheetData>
    <row r="2" spans="2:12" ht="21" customHeight="1" x14ac:dyDescent="0.25">
      <c r="B2" s="59" t="s">
        <v>43</v>
      </c>
      <c r="C2" s="59" t="s">
        <v>0</v>
      </c>
      <c r="D2" s="59" t="s">
        <v>1</v>
      </c>
      <c r="E2" s="59" t="s">
        <v>2</v>
      </c>
      <c r="F2" s="59" t="s">
        <v>3</v>
      </c>
      <c r="G2" s="61" t="s">
        <v>4</v>
      </c>
      <c r="H2" s="57" t="s">
        <v>5</v>
      </c>
      <c r="I2" s="57" t="s">
        <v>38</v>
      </c>
      <c r="J2" s="25" t="s">
        <v>39</v>
      </c>
      <c r="K2" s="52" t="s">
        <v>157</v>
      </c>
      <c r="L2" s="25" t="s">
        <v>158</v>
      </c>
    </row>
    <row r="3" spans="2:12" ht="21" customHeight="1" x14ac:dyDescent="0.25">
      <c r="B3" s="60"/>
      <c r="C3" s="60"/>
      <c r="D3" s="60"/>
      <c r="E3" s="60"/>
      <c r="F3" s="60"/>
      <c r="G3" s="62"/>
      <c r="H3" s="58"/>
      <c r="I3" s="58"/>
      <c r="J3" s="25" t="s">
        <v>6</v>
      </c>
      <c r="K3" s="53"/>
      <c r="L3" s="25" t="s">
        <v>6</v>
      </c>
    </row>
    <row r="4" spans="2:12" ht="31.5" customHeight="1" x14ac:dyDescent="0.25">
      <c r="B4" s="1" t="s">
        <v>50</v>
      </c>
      <c r="C4" s="54" t="s">
        <v>166</v>
      </c>
      <c r="D4" s="55"/>
      <c r="E4" s="55"/>
      <c r="F4" s="55"/>
      <c r="G4" s="55"/>
      <c r="H4" s="55"/>
      <c r="I4" s="55"/>
      <c r="J4" s="55"/>
      <c r="K4" s="56"/>
      <c r="L4" s="56"/>
    </row>
    <row r="5" spans="2:12" ht="31.5" customHeight="1" x14ac:dyDescent="0.25">
      <c r="B5" s="5" t="s">
        <v>50</v>
      </c>
      <c r="C5" s="38">
        <v>1</v>
      </c>
      <c r="D5" s="31" t="s">
        <v>57</v>
      </c>
      <c r="E5" s="11"/>
      <c r="F5" s="12"/>
      <c r="G5" s="42"/>
      <c r="H5" s="33"/>
      <c r="I5" s="36"/>
      <c r="J5" s="10"/>
      <c r="K5" s="63"/>
      <c r="L5" s="10"/>
    </row>
    <row r="6" spans="2:12" ht="31.5" customHeight="1" x14ac:dyDescent="0.25">
      <c r="B6" s="4" t="s">
        <v>50</v>
      </c>
      <c r="C6" s="39" t="s">
        <v>35</v>
      </c>
      <c r="D6" s="30" t="s">
        <v>51</v>
      </c>
      <c r="E6" s="7" t="s">
        <v>7</v>
      </c>
      <c r="F6" s="8"/>
      <c r="G6" s="40">
        <v>1</v>
      </c>
      <c r="H6" s="20">
        <v>1</v>
      </c>
      <c r="I6" s="30">
        <f>17143160.3*0.03</f>
        <v>514294.80900000001</v>
      </c>
      <c r="J6" s="6">
        <f>H6*I6</f>
        <v>514294.80900000001</v>
      </c>
      <c r="K6" s="64"/>
      <c r="L6" s="49">
        <f>H6*K6</f>
        <v>0</v>
      </c>
    </row>
    <row r="7" spans="2:12" ht="31.5" customHeight="1" x14ac:dyDescent="0.25">
      <c r="B7" s="4" t="s">
        <v>50</v>
      </c>
      <c r="C7" s="39" t="s">
        <v>8</v>
      </c>
      <c r="D7" s="30" t="s">
        <v>52</v>
      </c>
      <c r="E7" s="7" t="s">
        <v>7</v>
      </c>
      <c r="F7" s="8"/>
      <c r="G7" s="40">
        <v>2</v>
      </c>
      <c r="H7" s="20">
        <v>1</v>
      </c>
      <c r="I7" s="30">
        <f>17143160.3*0.02</f>
        <v>342863.20600000001</v>
      </c>
      <c r="J7" s="6">
        <f>H7*I7</f>
        <v>342863.20600000001</v>
      </c>
      <c r="K7" s="64"/>
      <c r="L7" s="49">
        <f t="shared" ref="L7:L70" si="0">H7*K7</f>
        <v>0</v>
      </c>
    </row>
    <row r="8" spans="2:12" ht="31.5" customHeight="1" x14ac:dyDescent="0.25">
      <c r="B8" s="44" t="s">
        <v>50</v>
      </c>
      <c r="C8" s="1">
        <v>2</v>
      </c>
      <c r="D8" s="2" t="s">
        <v>159</v>
      </c>
      <c r="E8" s="1"/>
      <c r="F8" s="2"/>
      <c r="G8" s="1"/>
      <c r="H8" s="2"/>
      <c r="I8" s="1"/>
      <c r="J8" s="26"/>
      <c r="K8" s="65"/>
      <c r="L8" s="50"/>
    </row>
    <row r="9" spans="2:12" s="46" customFormat="1" ht="31.5" customHeight="1" x14ac:dyDescent="0.25">
      <c r="B9" s="4" t="s">
        <v>50</v>
      </c>
      <c r="C9" s="14" t="s">
        <v>11</v>
      </c>
      <c r="D9" s="47" t="s">
        <v>154</v>
      </c>
      <c r="E9" s="37" t="s">
        <v>40</v>
      </c>
      <c r="F9" s="45"/>
      <c r="G9" s="40">
        <v>3</v>
      </c>
      <c r="H9" s="35">
        <v>40</v>
      </c>
      <c r="I9" s="48">
        <v>911</v>
      </c>
      <c r="J9" s="6">
        <f>H9*I9</f>
        <v>36440</v>
      </c>
      <c r="K9" s="66"/>
      <c r="L9" s="49">
        <f t="shared" si="0"/>
        <v>0</v>
      </c>
    </row>
    <row r="10" spans="2:12" ht="31.5" customHeight="1" x14ac:dyDescent="0.25">
      <c r="B10" s="4" t="s">
        <v>50</v>
      </c>
      <c r="C10" s="14" t="s">
        <v>27</v>
      </c>
      <c r="D10" s="30" t="s">
        <v>58</v>
      </c>
      <c r="E10" s="7" t="s">
        <v>68</v>
      </c>
      <c r="F10" s="8"/>
      <c r="G10" s="40">
        <v>4</v>
      </c>
      <c r="H10" s="20">
        <v>750</v>
      </c>
      <c r="I10" s="30">
        <f>1200*0.7</f>
        <v>840</v>
      </c>
      <c r="J10" s="6">
        <f>H10*I10</f>
        <v>630000</v>
      </c>
      <c r="K10" s="64"/>
      <c r="L10" s="49">
        <f t="shared" si="0"/>
        <v>0</v>
      </c>
    </row>
    <row r="11" spans="2:12" ht="31.5" customHeight="1" x14ac:dyDescent="0.25">
      <c r="B11" s="4" t="s">
        <v>50</v>
      </c>
      <c r="C11" s="14" t="s">
        <v>55</v>
      </c>
      <c r="D11" s="30" t="s">
        <v>59</v>
      </c>
      <c r="E11" s="7" t="s">
        <v>68</v>
      </c>
      <c r="F11" s="8"/>
      <c r="G11" s="40">
        <v>5</v>
      </c>
      <c r="H11" s="20">
        <v>750</v>
      </c>
      <c r="I11" s="30">
        <f>1200*0.3</f>
        <v>360</v>
      </c>
      <c r="J11" s="6">
        <f t="shared" ref="J11:J21" si="1">H11*I11</f>
        <v>270000</v>
      </c>
      <c r="K11" s="64"/>
      <c r="L11" s="49">
        <f t="shared" si="0"/>
        <v>0</v>
      </c>
    </row>
    <row r="12" spans="2:12" ht="31.5" customHeight="1" x14ac:dyDescent="0.25">
      <c r="B12" s="4" t="s">
        <v>50</v>
      </c>
      <c r="C12" s="14" t="s">
        <v>12</v>
      </c>
      <c r="D12" s="30" t="s">
        <v>60</v>
      </c>
      <c r="E12" s="7" t="s">
        <v>68</v>
      </c>
      <c r="F12" s="8"/>
      <c r="G12" s="40">
        <v>6</v>
      </c>
      <c r="H12" s="20">
        <v>750</v>
      </c>
      <c r="I12" s="30">
        <f>768*0.2</f>
        <v>153.60000000000002</v>
      </c>
      <c r="J12" s="6">
        <f t="shared" si="1"/>
        <v>115200.00000000001</v>
      </c>
      <c r="K12" s="64"/>
      <c r="L12" s="49">
        <f t="shared" si="0"/>
        <v>0</v>
      </c>
    </row>
    <row r="13" spans="2:12" ht="31.5" customHeight="1" x14ac:dyDescent="0.25">
      <c r="B13" s="4" t="s">
        <v>50</v>
      </c>
      <c r="C13" s="14" t="s">
        <v>13</v>
      </c>
      <c r="D13" s="19" t="s">
        <v>61</v>
      </c>
      <c r="E13" s="7" t="s">
        <v>68</v>
      </c>
      <c r="F13" s="18"/>
      <c r="G13" s="40">
        <v>7</v>
      </c>
      <c r="H13" s="20">
        <v>12000</v>
      </c>
      <c r="I13" s="30">
        <f>(768*0.8)/12</f>
        <v>51.20000000000001</v>
      </c>
      <c r="J13" s="6">
        <f t="shared" si="1"/>
        <v>614400.00000000012</v>
      </c>
      <c r="K13" s="64"/>
      <c r="L13" s="49">
        <f t="shared" si="0"/>
        <v>0</v>
      </c>
    </row>
    <row r="14" spans="2:12" ht="31.5" customHeight="1" x14ac:dyDescent="0.25">
      <c r="B14" s="4" t="s">
        <v>50</v>
      </c>
      <c r="C14" s="14" t="s">
        <v>14</v>
      </c>
      <c r="D14" s="30" t="s">
        <v>116</v>
      </c>
      <c r="E14" s="7" t="s">
        <v>40</v>
      </c>
      <c r="F14" s="8"/>
      <c r="G14" s="40">
        <v>8</v>
      </c>
      <c r="H14" s="20">
        <v>20</v>
      </c>
      <c r="I14" s="30">
        <v>6919</v>
      </c>
      <c r="J14" s="6">
        <f t="shared" si="1"/>
        <v>138380</v>
      </c>
      <c r="K14" s="64"/>
      <c r="L14" s="49">
        <f t="shared" si="0"/>
        <v>0</v>
      </c>
    </row>
    <row r="15" spans="2:12" ht="31.5" customHeight="1" x14ac:dyDescent="0.25">
      <c r="B15" s="4" t="s">
        <v>50</v>
      </c>
      <c r="C15" s="14" t="s">
        <v>16</v>
      </c>
      <c r="D15" s="30" t="s">
        <v>117</v>
      </c>
      <c r="E15" s="7" t="s">
        <v>66</v>
      </c>
      <c r="F15" s="8"/>
      <c r="G15" s="40">
        <v>9</v>
      </c>
      <c r="H15" s="20">
        <f>40*8</f>
        <v>320</v>
      </c>
      <c r="I15" s="30">
        <v>250</v>
      </c>
      <c r="J15" s="6">
        <f t="shared" si="1"/>
        <v>80000</v>
      </c>
      <c r="K15" s="64"/>
      <c r="L15" s="49">
        <f t="shared" si="0"/>
        <v>0</v>
      </c>
    </row>
    <row r="16" spans="2:12" ht="31.5" customHeight="1" x14ac:dyDescent="0.25">
      <c r="B16" s="4" t="s">
        <v>50</v>
      </c>
      <c r="C16" s="14" t="s">
        <v>25</v>
      </c>
      <c r="D16" s="30" t="s">
        <v>118</v>
      </c>
      <c r="E16" s="7" t="s">
        <v>40</v>
      </c>
      <c r="F16" s="8"/>
      <c r="G16" s="40">
        <v>10</v>
      </c>
      <c r="H16" s="20">
        <v>40</v>
      </c>
      <c r="I16" s="30">
        <v>4467</v>
      </c>
      <c r="J16" s="6">
        <f t="shared" si="1"/>
        <v>178680</v>
      </c>
      <c r="K16" s="64"/>
      <c r="L16" s="49">
        <f t="shared" si="0"/>
        <v>0</v>
      </c>
    </row>
    <row r="17" spans="2:12" ht="31.5" customHeight="1" x14ac:dyDescent="0.25">
      <c r="B17" s="4" t="s">
        <v>50</v>
      </c>
      <c r="C17" s="14" t="s">
        <v>26</v>
      </c>
      <c r="D17" s="30" t="s">
        <v>41</v>
      </c>
      <c r="E17" s="7" t="s">
        <v>40</v>
      </c>
      <c r="F17" s="8"/>
      <c r="G17" s="40">
        <v>11</v>
      </c>
      <c r="H17" s="20">
        <v>40</v>
      </c>
      <c r="I17" s="30">
        <v>100</v>
      </c>
      <c r="J17" s="6">
        <f t="shared" si="1"/>
        <v>4000</v>
      </c>
      <c r="K17" s="64"/>
      <c r="L17" s="49">
        <f t="shared" si="0"/>
        <v>0</v>
      </c>
    </row>
    <row r="18" spans="2:12" ht="31.5" customHeight="1" x14ac:dyDescent="0.25">
      <c r="B18" s="4" t="s">
        <v>50</v>
      </c>
      <c r="C18" s="14" t="s">
        <v>28</v>
      </c>
      <c r="D18" s="30" t="s">
        <v>119</v>
      </c>
      <c r="E18" s="7" t="s">
        <v>40</v>
      </c>
      <c r="F18" s="8"/>
      <c r="G18" s="41">
        <v>11</v>
      </c>
      <c r="H18" s="20">
        <f>40*3</f>
        <v>120</v>
      </c>
      <c r="I18" s="30">
        <v>5</v>
      </c>
      <c r="J18" s="6">
        <f t="shared" si="1"/>
        <v>600</v>
      </c>
      <c r="K18" s="64"/>
      <c r="L18" s="49">
        <f t="shared" si="0"/>
        <v>0</v>
      </c>
    </row>
    <row r="19" spans="2:12" ht="31.5" customHeight="1" x14ac:dyDescent="0.25">
      <c r="B19" s="4" t="s">
        <v>50</v>
      </c>
      <c r="C19" s="14" t="s">
        <v>71</v>
      </c>
      <c r="D19" s="19" t="s">
        <v>42</v>
      </c>
      <c r="E19" s="14" t="s">
        <v>62</v>
      </c>
      <c r="F19" s="15"/>
      <c r="G19" s="40">
        <v>12</v>
      </c>
      <c r="H19" s="34">
        <f>(750/2)*(283*0.65)</f>
        <v>68981.25</v>
      </c>
      <c r="I19" s="19">
        <v>15</v>
      </c>
      <c r="J19" s="6">
        <f t="shared" si="1"/>
        <v>1034718.75</v>
      </c>
      <c r="K19" s="64"/>
      <c r="L19" s="49">
        <f t="shared" si="0"/>
        <v>0</v>
      </c>
    </row>
    <row r="20" spans="2:12" ht="31.5" customHeight="1" x14ac:dyDescent="0.25">
      <c r="B20" s="4" t="s">
        <v>50</v>
      </c>
      <c r="C20" s="14" t="s">
        <v>72</v>
      </c>
      <c r="D20" s="30" t="s">
        <v>63</v>
      </c>
      <c r="E20" s="7" t="s">
        <v>40</v>
      </c>
      <c r="F20" s="8"/>
      <c r="G20" s="40">
        <v>13</v>
      </c>
      <c r="H20" s="20">
        <v>90625</v>
      </c>
      <c r="I20" s="30">
        <v>3</v>
      </c>
      <c r="J20" s="6">
        <f t="shared" si="1"/>
        <v>271875</v>
      </c>
      <c r="K20" s="64"/>
      <c r="L20" s="49">
        <f t="shared" si="0"/>
        <v>0</v>
      </c>
    </row>
    <row r="21" spans="2:12" ht="31.5" customHeight="1" x14ac:dyDescent="0.25">
      <c r="B21" s="4" t="s">
        <v>50</v>
      </c>
      <c r="C21" s="14" t="s">
        <v>153</v>
      </c>
      <c r="D21" s="30" t="s">
        <v>64</v>
      </c>
      <c r="E21" s="7" t="s">
        <v>65</v>
      </c>
      <c r="F21" s="8"/>
      <c r="G21" s="40">
        <v>14</v>
      </c>
      <c r="H21" s="20">
        <v>160</v>
      </c>
      <c r="I21" s="30">
        <v>1500</v>
      </c>
      <c r="J21" s="6">
        <f t="shared" si="1"/>
        <v>240000</v>
      </c>
      <c r="K21" s="64"/>
      <c r="L21" s="49">
        <f t="shared" si="0"/>
        <v>0</v>
      </c>
    </row>
    <row r="22" spans="2:12" ht="31.5" customHeight="1" x14ac:dyDescent="0.25">
      <c r="B22" s="44" t="s">
        <v>50</v>
      </c>
      <c r="C22" s="1">
        <v>3</v>
      </c>
      <c r="D22" s="2" t="s">
        <v>160</v>
      </c>
      <c r="E22" s="1"/>
      <c r="F22" s="2"/>
      <c r="G22" s="1"/>
      <c r="H22" s="2"/>
      <c r="I22" s="2"/>
      <c r="J22" s="26"/>
      <c r="K22" s="67"/>
      <c r="L22" s="26"/>
    </row>
    <row r="23" spans="2:12" ht="31.5" customHeight="1" x14ac:dyDescent="0.25">
      <c r="B23" s="4" t="s">
        <v>50</v>
      </c>
      <c r="C23" s="14" t="s">
        <v>17</v>
      </c>
      <c r="D23" s="19" t="s">
        <v>122</v>
      </c>
      <c r="E23" s="14" t="s">
        <v>68</v>
      </c>
      <c r="F23" s="16"/>
      <c r="G23" s="41">
        <v>15</v>
      </c>
      <c r="H23" s="34">
        <f>((100)*(400*3)/10000)*0.2</f>
        <v>2.4000000000000004</v>
      </c>
      <c r="I23" s="19">
        <v>2996.65</v>
      </c>
      <c r="J23" s="13">
        <f>H23*I23</f>
        <v>7191.9600000000009</v>
      </c>
      <c r="K23" s="64"/>
      <c r="L23" s="49">
        <f t="shared" si="0"/>
        <v>0</v>
      </c>
    </row>
    <row r="24" spans="2:12" ht="31.5" customHeight="1" x14ac:dyDescent="0.25">
      <c r="B24" s="4" t="s">
        <v>50</v>
      </c>
      <c r="C24" s="14" t="s">
        <v>18</v>
      </c>
      <c r="D24" s="30" t="s">
        <v>123</v>
      </c>
      <c r="E24" s="14" t="s">
        <v>68</v>
      </c>
      <c r="F24" s="17"/>
      <c r="G24" s="40">
        <v>16</v>
      </c>
      <c r="H24" s="20">
        <f>(100)+(100*0.2)</f>
        <v>120</v>
      </c>
      <c r="I24" s="19">
        <v>181.6</v>
      </c>
      <c r="J24" s="13">
        <f t="shared" ref="J24:J30" si="2">H24*I24</f>
        <v>21792</v>
      </c>
      <c r="K24" s="64"/>
      <c r="L24" s="49">
        <f t="shared" si="0"/>
        <v>0</v>
      </c>
    </row>
    <row r="25" spans="2:12" ht="31.5" customHeight="1" x14ac:dyDescent="0.25">
      <c r="B25" s="4" t="s">
        <v>50</v>
      </c>
      <c r="C25" s="14" t="s">
        <v>19</v>
      </c>
      <c r="D25" s="30" t="s">
        <v>124</v>
      </c>
      <c r="E25" s="14" t="s">
        <v>68</v>
      </c>
      <c r="F25" s="17"/>
      <c r="G25" s="41">
        <v>17</v>
      </c>
      <c r="H25" s="20">
        <v>100</v>
      </c>
      <c r="I25" s="19">
        <v>88.38</v>
      </c>
      <c r="J25" s="13">
        <f t="shared" si="2"/>
        <v>8838</v>
      </c>
      <c r="K25" s="64"/>
      <c r="L25" s="49">
        <f t="shared" si="0"/>
        <v>0</v>
      </c>
    </row>
    <row r="26" spans="2:12" ht="31.5" customHeight="1" x14ac:dyDescent="0.25">
      <c r="B26" s="4" t="s">
        <v>50</v>
      </c>
      <c r="C26" s="14" t="s">
        <v>20</v>
      </c>
      <c r="D26" s="19" t="s">
        <v>125</v>
      </c>
      <c r="E26" s="14" t="s">
        <v>40</v>
      </c>
      <c r="F26" s="16"/>
      <c r="G26" s="40">
        <v>18</v>
      </c>
      <c r="H26" s="34">
        <f>100*625</f>
        <v>62500</v>
      </c>
      <c r="I26" s="19">
        <v>0.63</v>
      </c>
      <c r="J26" s="13">
        <f t="shared" si="2"/>
        <v>39375</v>
      </c>
      <c r="K26" s="64"/>
      <c r="L26" s="49">
        <f t="shared" si="0"/>
        <v>0</v>
      </c>
    </row>
    <row r="27" spans="2:12" ht="31.5" customHeight="1" x14ac:dyDescent="0.25">
      <c r="B27" s="4" t="s">
        <v>50</v>
      </c>
      <c r="C27" s="14" t="s">
        <v>21</v>
      </c>
      <c r="D27" s="30" t="s">
        <v>126</v>
      </c>
      <c r="E27" s="7" t="s">
        <v>68</v>
      </c>
      <c r="F27" s="17"/>
      <c r="G27" s="41">
        <v>19</v>
      </c>
      <c r="H27" s="20">
        <v>100</v>
      </c>
      <c r="I27" s="19">
        <v>1700</v>
      </c>
      <c r="J27" s="13">
        <f t="shared" si="2"/>
        <v>170000</v>
      </c>
      <c r="K27" s="64"/>
      <c r="L27" s="49">
        <f t="shared" si="0"/>
        <v>0</v>
      </c>
    </row>
    <row r="28" spans="2:12" ht="31.5" customHeight="1" x14ac:dyDescent="0.25">
      <c r="B28" s="4" t="s">
        <v>50</v>
      </c>
      <c r="C28" s="14" t="s">
        <v>22</v>
      </c>
      <c r="D28" s="19" t="s">
        <v>127</v>
      </c>
      <c r="E28" s="14" t="s">
        <v>40</v>
      </c>
      <c r="F28" s="16"/>
      <c r="G28" s="40">
        <v>20</v>
      </c>
      <c r="H28" s="34">
        <f>100*625</f>
        <v>62500</v>
      </c>
      <c r="I28" s="19">
        <v>2.12</v>
      </c>
      <c r="J28" s="13">
        <f t="shared" si="2"/>
        <v>132500</v>
      </c>
      <c r="K28" s="64"/>
      <c r="L28" s="49">
        <f t="shared" si="0"/>
        <v>0</v>
      </c>
    </row>
    <row r="29" spans="2:12" ht="31.5" customHeight="1" x14ac:dyDescent="0.25">
      <c r="B29" s="4" t="s">
        <v>50</v>
      </c>
      <c r="C29" s="14" t="s">
        <v>23</v>
      </c>
      <c r="D29" s="19" t="s">
        <v>128</v>
      </c>
      <c r="E29" s="14" t="s">
        <v>40</v>
      </c>
      <c r="F29" s="16"/>
      <c r="G29" s="41">
        <v>21</v>
      </c>
      <c r="H29" s="34">
        <f>100*625</f>
        <v>62500</v>
      </c>
      <c r="I29" s="19">
        <v>2.12</v>
      </c>
      <c r="J29" s="13">
        <f t="shared" si="2"/>
        <v>132500</v>
      </c>
      <c r="K29" s="64"/>
      <c r="L29" s="49">
        <f t="shared" si="0"/>
        <v>0</v>
      </c>
    </row>
    <row r="30" spans="2:12" ht="31.5" customHeight="1" x14ac:dyDescent="0.25">
      <c r="B30" s="4" t="s">
        <v>50</v>
      </c>
      <c r="C30" s="14" t="s">
        <v>24</v>
      </c>
      <c r="D30" s="19" t="s">
        <v>129</v>
      </c>
      <c r="E30" s="14" t="s">
        <v>40</v>
      </c>
      <c r="F30" s="16"/>
      <c r="G30" s="40">
        <v>22</v>
      </c>
      <c r="H30" s="34">
        <f>(100*625)*0.05</f>
        <v>3125</v>
      </c>
      <c r="I30" s="19">
        <v>2.56</v>
      </c>
      <c r="J30" s="13">
        <f t="shared" si="2"/>
        <v>8000</v>
      </c>
      <c r="K30" s="64"/>
      <c r="L30" s="49">
        <f t="shared" si="0"/>
        <v>0</v>
      </c>
    </row>
    <row r="31" spans="2:12" ht="31.5" customHeight="1" x14ac:dyDescent="0.25">
      <c r="B31" s="44" t="s">
        <v>50</v>
      </c>
      <c r="C31" s="1">
        <v>4</v>
      </c>
      <c r="D31" s="2" t="s">
        <v>161</v>
      </c>
      <c r="E31" s="1"/>
      <c r="F31" s="2"/>
      <c r="G31" s="1"/>
      <c r="H31" s="2"/>
      <c r="I31" s="2"/>
      <c r="J31" s="26"/>
      <c r="K31" s="67"/>
      <c r="L31" s="26"/>
    </row>
    <row r="32" spans="2:12" s="21" customFormat="1" ht="31.5" customHeight="1" x14ac:dyDescent="0.25">
      <c r="B32" s="4" t="s">
        <v>50</v>
      </c>
      <c r="C32" s="37" t="s">
        <v>29</v>
      </c>
      <c r="D32" s="30" t="s">
        <v>120</v>
      </c>
      <c r="E32" s="37" t="s">
        <v>62</v>
      </c>
      <c r="F32" s="22"/>
      <c r="G32" s="41">
        <v>23</v>
      </c>
      <c r="H32" s="35">
        <f>68981.25*0.2</f>
        <v>13796.25</v>
      </c>
      <c r="I32" s="19">
        <v>15</v>
      </c>
      <c r="J32" s="27">
        <f>H32*I32</f>
        <v>206943.75</v>
      </c>
      <c r="K32" s="68"/>
      <c r="L32" s="49">
        <f t="shared" si="0"/>
        <v>0</v>
      </c>
    </row>
    <row r="33" spans="2:12" s="21" customFormat="1" ht="31.5" customHeight="1" x14ac:dyDescent="0.25">
      <c r="B33" s="4" t="s">
        <v>50</v>
      </c>
      <c r="C33" s="37" t="s">
        <v>30</v>
      </c>
      <c r="D33" s="30" t="s">
        <v>121</v>
      </c>
      <c r="E33" s="37" t="s">
        <v>40</v>
      </c>
      <c r="F33" s="22"/>
      <c r="G33" s="40">
        <v>24</v>
      </c>
      <c r="H33" s="35">
        <f>40*0.2</f>
        <v>8</v>
      </c>
      <c r="I33" s="19">
        <v>100</v>
      </c>
      <c r="J33" s="27">
        <f t="shared" ref="J33:J38" si="3">H33*I33</f>
        <v>800</v>
      </c>
      <c r="K33" s="68"/>
      <c r="L33" s="49">
        <f t="shared" si="0"/>
        <v>0</v>
      </c>
    </row>
    <row r="34" spans="2:12" s="21" customFormat="1" ht="31.5" customHeight="1" x14ac:dyDescent="0.25">
      <c r="B34" s="4" t="s">
        <v>50</v>
      </c>
      <c r="C34" s="37" t="s">
        <v>56</v>
      </c>
      <c r="D34" s="30" t="s">
        <v>156</v>
      </c>
      <c r="E34" s="37" t="s">
        <v>40</v>
      </c>
      <c r="F34" s="22"/>
      <c r="G34" s="41">
        <v>25</v>
      </c>
      <c r="H34" s="35">
        <f>120*0.2</f>
        <v>24</v>
      </c>
      <c r="I34" s="19">
        <v>5</v>
      </c>
      <c r="J34" s="27">
        <f t="shared" si="3"/>
        <v>120</v>
      </c>
      <c r="K34" s="68"/>
      <c r="L34" s="49">
        <f t="shared" si="0"/>
        <v>0</v>
      </c>
    </row>
    <row r="35" spans="2:12" ht="31.5" customHeight="1" x14ac:dyDescent="0.25">
      <c r="B35" s="4" t="s">
        <v>50</v>
      </c>
      <c r="C35" s="14" t="s">
        <v>31</v>
      </c>
      <c r="D35" s="30" t="s">
        <v>10</v>
      </c>
      <c r="E35" s="7" t="s">
        <v>68</v>
      </c>
      <c r="F35" s="17"/>
      <c r="G35" s="40">
        <v>26</v>
      </c>
      <c r="H35" s="20">
        <f>100*0.5</f>
        <v>50</v>
      </c>
      <c r="I35" s="19">
        <v>1700</v>
      </c>
      <c r="J35" s="27">
        <f t="shared" si="3"/>
        <v>85000</v>
      </c>
      <c r="K35" s="64"/>
      <c r="L35" s="49">
        <f t="shared" si="0"/>
        <v>0</v>
      </c>
    </row>
    <row r="36" spans="2:12" ht="31.5" customHeight="1" x14ac:dyDescent="0.25">
      <c r="B36" s="4" t="s">
        <v>50</v>
      </c>
      <c r="C36" s="14" t="s">
        <v>32</v>
      </c>
      <c r="D36" s="19" t="s">
        <v>37</v>
      </c>
      <c r="E36" s="7" t="s">
        <v>68</v>
      </c>
      <c r="F36" s="16"/>
      <c r="G36" s="41">
        <v>27</v>
      </c>
      <c r="H36" s="34">
        <f>((100)+(100*0.2))*4</f>
        <v>480</v>
      </c>
      <c r="I36" s="19">
        <v>175.65</v>
      </c>
      <c r="J36" s="27">
        <f t="shared" si="3"/>
        <v>84312</v>
      </c>
      <c r="K36" s="64"/>
      <c r="L36" s="49">
        <f t="shared" si="0"/>
        <v>0</v>
      </c>
    </row>
    <row r="37" spans="2:12" ht="31.5" customHeight="1" x14ac:dyDescent="0.25">
      <c r="B37" s="4" t="s">
        <v>50</v>
      </c>
      <c r="C37" s="14" t="s">
        <v>33</v>
      </c>
      <c r="D37" s="19" t="s">
        <v>36</v>
      </c>
      <c r="E37" s="7" t="s">
        <v>68</v>
      </c>
      <c r="F37" s="16"/>
      <c r="G37" s="40">
        <v>28</v>
      </c>
      <c r="H37" s="34">
        <f>((100/2)*(400*3)/10000)*0.2</f>
        <v>1.2000000000000002</v>
      </c>
      <c r="I37" s="19">
        <v>1870.95</v>
      </c>
      <c r="J37" s="27">
        <f t="shared" si="3"/>
        <v>2245.1400000000003</v>
      </c>
      <c r="K37" s="64"/>
      <c r="L37" s="49">
        <f t="shared" si="0"/>
        <v>0</v>
      </c>
    </row>
    <row r="38" spans="2:12" ht="31.5" customHeight="1" x14ac:dyDescent="0.25">
      <c r="B38" s="4" t="s">
        <v>50</v>
      </c>
      <c r="C38" s="14" t="s">
        <v>152</v>
      </c>
      <c r="D38" s="19" t="s">
        <v>15</v>
      </c>
      <c r="E38" s="14" t="s">
        <v>40</v>
      </c>
      <c r="F38" s="16"/>
      <c r="G38" s="41">
        <v>29</v>
      </c>
      <c r="H38" s="34">
        <f>(100*625)*0.15</f>
        <v>9375</v>
      </c>
      <c r="I38" s="19">
        <v>2.64</v>
      </c>
      <c r="J38" s="27">
        <f t="shared" si="3"/>
        <v>24750</v>
      </c>
      <c r="K38" s="64"/>
      <c r="L38" s="49">
        <f t="shared" si="0"/>
        <v>0</v>
      </c>
    </row>
    <row r="39" spans="2:12" ht="31.5" customHeight="1" x14ac:dyDescent="0.25">
      <c r="B39" s="44" t="s">
        <v>50</v>
      </c>
      <c r="C39" s="1">
        <v>5</v>
      </c>
      <c r="D39" s="2" t="s">
        <v>162</v>
      </c>
      <c r="E39" s="1"/>
      <c r="F39" s="2"/>
      <c r="G39" s="2"/>
      <c r="H39" s="2"/>
      <c r="I39" s="2"/>
      <c r="J39" s="26"/>
      <c r="K39" s="67"/>
      <c r="L39" s="26"/>
    </row>
    <row r="40" spans="2:12" s="21" customFormat="1" ht="31.5" customHeight="1" x14ac:dyDescent="0.25">
      <c r="B40" s="4" t="s">
        <v>50</v>
      </c>
      <c r="C40" s="37" t="s">
        <v>34</v>
      </c>
      <c r="D40" s="30" t="s">
        <v>120</v>
      </c>
      <c r="E40" s="37" t="s">
        <v>62</v>
      </c>
      <c r="F40" s="22"/>
      <c r="G40" s="41">
        <v>23</v>
      </c>
      <c r="H40" s="35">
        <f>68981.25*0.2</f>
        <v>13796.25</v>
      </c>
      <c r="I40" s="19">
        <v>15</v>
      </c>
      <c r="J40" s="27">
        <f>H40*I40</f>
        <v>206943.75</v>
      </c>
      <c r="K40" s="68"/>
      <c r="L40" s="49">
        <f t="shared" si="0"/>
        <v>0</v>
      </c>
    </row>
    <row r="41" spans="2:12" s="21" customFormat="1" ht="31.5" customHeight="1" x14ac:dyDescent="0.25">
      <c r="B41" s="4" t="s">
        <v>50</v>
      </c>
      <c r="C41" s="37" t="s">
        <v>44</v>
      </c>
      <c r="D41" s="30" t="s">
        <v>121</v>
      </c>
      <c r="E41" s="37" t="s">
        <v>40</v>
      </c>
      <c r="F41" s="22"/>
      <c r="G41" s="40">
        <v>24</v>
      </c>
      <c r="H41" s="35">
        <f>40*0.2</f>
        <v>8</v>
      </c>
      <c r="I41" s="19">
        <v>100</v>
      </c>
      <c r="J41" s="27">
        <f t="shared" ref="J41:J46" si="4">H41*I41</f>
        <v>800</v>
      </c>
      <c r="K41" s="68"/>
      <c r="L41" s="49">
        <f t="shared" si="0"/>
        <v>0</v>
      </c>
    </row>
    <row r="42" spans="2:12" s="21" customFormat="1" ht="31.5" customHeight="1" x14ac:dyDescent="0.25">
      <c r="B42" s="4" t="s">
        <v>50</v>
      </c>
      <c r="C42" s="37" t="s">
        <v>45</v>
      </c>
      <c r="D42" s="30" t="s">
        <v>156</v>
      </c>
      <c r="E42" s="37" t="s">
        <v>40</v>
      </c>
      <c r="F42" s="22"/>
      <c r="G42" s="41">
        <v>25</v>
      </c>
      <c r="H42" s="35">
        <f>120*0.2</f>
        <v>24</v>
      </c>
      <c r="I42" s="19">
        <v>5</v>
      </c>
      <c r="J42" s="27">
        <f t="shared" si="4"/>
        <v>120</v>
      </c>
      <c r="K42" s="68"/>
      <c r="L42" s="49">
        <f t="shared" si="0"/>
        <v>0</v>
      </c>
    </row>
    <row r="43" spans="2:12" ht="31.5" customHeight="1" x14ac:dyDescent="0.25">
      <c r="B43" s="4" t="s">
        <v>50</v>
      </c>
      <c r="C43" s="14" t="s">
        <v>46</v>
      </c>
      <c r="D43" s="30" t="s">
        <v>10</v>
      </c>
      <c r="E43" s="7" t="s">
        <v>68</v>
      </c>
      <c r="F43" s="17"/>
      <c r="G43" s="40">
        <v>26</v>
      </c>
      <c r="H43" s="20">
        <f>100*0.5</f>
        <v>50</v>
      </c>
      <c r="I43" s="19">
        <v>1700</v>
      </c>
      <c r="J43" s="27">
        <f t="shared" si="4"/>
        <v>85000</v>
      </c>
      <c r="K43" s="64"/>
      <c r="L43" s="49">
        <f t="shared" si="0"/>
        <v>0</v>
      </c>
    </row>
    <row r="44" spans="2:12" ht="31.5" customHeight="1" x14ac:dyDescent="0.25">
      <c r="B44" s="4" t="s">
        <v>50</v>
      </c>
      <c r="C44" s="14" t="s">
        <v>47</v>
      </c>
      <c r="D44" s="19" t="s">
        <v>37</v>
      </c>
      <c r="E44" s="7" t="s">
        <v>68</v>
      </c>
      <c r="F44" s="16"/>
      <c r="G44" s="41">
        <v>27</v>
      </c>
      <c r="H44" s="34">
        <f>((100)+(100*0.2))*4</f>
        <v>480</v>
      </c>
      <c r="I44" s="19">
        <v>175.65</v>
      </c>
      <c r="J44" s="27">
        <f t="shared" si="4"/>
        <v>84312</v>
      </c>
      <c r="K44" s="64"/>
      <c r="L44" s="49">
        <f t="shared" si="0"/>
        <v>0</v>
      </c>
    </row>
    <row r="45" spans="2:12" ht="31.5" customHeight="1" x14ac:dyDescent="0.25">
      <c r="B45" s="4" t="s">
        <v>50</v>
      </c>
      <c r="C45" s="14" t="s">
        <v>48</v>
      </c>
      <c r="D45" s="19" t="s">
        <v>36</v>
      </c>
      <c r="E45" s="7" t="s">
        <v>68</v>
      </c>
      <c r="F45" s="16"/>
      <c r="G45" s="40">
        <v>28</v>
      </c>
      <c r="H45" s="34">
        <f>((100/2)*(400*3)/10000)*0.2</f>
        <v>1.2000000000000002</v>
      </c>
      <c r="I45" s="19">
        <v>1870.95</v>
      </c>
      <c r="J45" s="27">
        <f t="shared" si="4"/>
        <v>2245.1400000000003</v>
      </c>
      <c r="K45" s="64"/>
      <c r="L45" s="49">
        <f t="shared" si="0"/>
        <v>0</v>
      </c>
    </row>
    <row r="46" spans="2:12" ht="31.5" customHeight="1" x14ac:dyDescent="0.25">
      <c r="B46" s="4" t="s">
        <v>50</v>
      </c>
      <c r="C46" s="14" t="s">
        <v>49</v>
      </c>
      <c r="D46" s="19" t="s">
        <v>15</v>
      </c>
      <c r="E46" s="14" t="s">
        <v>40</v>
      </c>
      <c r="F46" s="16"/>
      <c r="G46" s="41">
        <v>29</v>
      </c>
      <c r="H46" s="34">
        <f>(100*625)*0.15</f>
        <v>9375</v>
      </c>
      <c r="I46" s="19">
        <v>2.64</v>
      </c>
      <c r="J46" s="27">
        <f t="shared" si="4"/>
        <v>24750</v>
      </c>
      <c r="K46" s="64"/>
      <c r="L46" s="49">
        <f t="shared" si="0"/>
        <v>0</v>
      </c>
    </row>
    <row r="47" spans="2:12" ht="31.5" customHeight="1" x14ac:dyDescent="0.25">
      <c r="B47" s="44" t="s">
        <v>50</v>
      </c>
      <c r="C47" s="1">
        <v>6</v>
      </c>
      <c r="D47" s="2" t="s">
        <v>163</v>
      </c>
      <c r="E47" s="1"/>
      <c r="F47" s="2"/>
      <c r="G47" s="1"/>
      <c r="H47" s="2"/>
      <c r="I47" s="2"/>
      <c r="J47" s="26"/>
      <c r="K47" s="67"/>
      <c r="L47" s="26"/>
    </row>
    <row r="48" spans="2:12" s="21" customFormat="1" ht="31.5" customHeight="1" x14ac:dyDescent="0.25">
      <c r="B48" s="4" t="s">
        <v>50</v>
      </c>
      <c r="C48" s="37" t="s">
        <v>53</v>
      </c>
      <c r="D48" s="30" t="s">
        <v>120</v>
      </c>
      <c r="E48" s="37" t="s">
        <v>62</v>
      </c>
      <c r="F48" s="22"/>
      <c r="G48" s="41">
        <v>23</v>
      </c>
      <c r="H48" s="35">
        <f>68981.25*0.2</f>
        <v>13796.25</v>
      </c>
      <c r="I48" s="19">
        <v>15</v>
      </c>
      <c r="J48" s="27">
        <f>H48*I48</f>
        <v>206943.75</v>
      </c>
      <c r="K48" s="68"/>
      <c r="L48" s="49">
        <f t="shared" si="0"/>
        <v>0</v>
      </c>
    </row>
    <row r="49" spans="2:12" s="21" customFormat="1" ht="31.5" customHeight="1" x14ac:dyDescent="0.25">
      <c r="B49" s="4" t="s">
        <v>50</v>
      </c>
      <c r="C49" s="37" t="s">
        <v>54</v>
      </c>
      <c r="D49" s="30" t="s">
        <v>121</v>
      </c>
      <c r="E49" s="37" t="s">
        <v>40</v>
      </c>
      <c r="F49" s="22"/>
      <c r="G49" s="40">
        <v>24</v>
      </c>
      <c r="H49" s="35">
        <f>40*0.2</f>
        <v>8</v>
      </c>
      <c r="I49" s="19">
        <v>100</v>
      </c>
      <c r="J49" s="27">
        <f t="shared" ref="J49:J54" si="5">H49*I49</f>
        <v>800</v>
      </c>
      <c r="K49" s="68"/>
      <c r="L49" s="49">
        <f t="shared" si="0"/>
        <v>0</v>
      </c>
    </row>
    <row r="50" spans="2:12" s="21" customFormat="1" ht="31.5" customHeight="1" x14ac:dyDescent="0.25">
      <c r="B50" s="4" t="s">
        <v>50</v>
      </c>
      <c r="C50" s="37" t="s">
        <v>73</v>
      </c>
      <c r="D50" s="30" t="s">
        <v>156</v>
      </c>
      <c r="E50" s="37" t="s">
        <v>40</v>
      </c>
      <c r="F50" s="22"/>
      <c r="G50" s="41">
        <v>25</v>
      </c>
      <c r="H50" s="35">
        <f>120*0.2</f>
        <v>24</v>
      </c>
      <c r="I50" s="19">
        <v>5</v>
      </c>
      <c r="J50" s="27">
        <f t="shared" si="5"/>
        <v>120</v>
      </c>
      <c r="K50" s="68"/>
      <c r="L50" s="49">
        <f t="shared" si="0"/>
        <v>0</v>
      </c>
    </row>
    <row r="51" spans="2:12" ht="31.5" customHeight="1" x14ac:dyDescent="0.25">
      <c r="B51" s="4" t="s">
        <v>50</v>
      </c>
      <c r="C51" s="14" t="s">
        <v>74</v>
      </c>
      <c r="D51" s="30" t="s">
        <v>10</v>
      </c>
      <c r="E51" s="7" t="s">
        <v>68</v>
      </c>
      <c r="F51" s="17"/>
      <c r="G51" s="40">
        <v>26</v>
      </c>
      <c r="H51" s="20">
        <f>100*0.5</f>
        <v>50</v>
      </c>
      <c r="I51" s="19">
        <v>1700</v>
      </c>
      <c r="J51" s="27">
        <f t="shared" si="5"/>
        <v>85000</v>
      </c>
      <c r="K51" s="64"/>
      <c r="L51" s="49">
        <f t="shared" si="0"/>
        <v>0</v>
      </c>
    </row>
    <row r="52" spans="2:12" ht="31.5" customHeight="1" x14ac:dyDescent="0.25">
      <c r="B52" s="4" t="s">
        <v>50</v>
      </c>
      <c r="C52" s="14" t="s">
        <v>75</v>
      </c>
      <c r="D52" s="19" t="s">
        <v>37</v>
      </c>
      <c r="E52" s="7" t="s">
        <v>68</v>
      </c>
      <c r="F52" s="16"/>
      <c r="G52" s="41">
        <v>27</v>
      </c>
      <c r="H52" s="34">
        <f>((100)+(100*0.2))*4</f>
        <v>480</v>
      </c>
      <c r="I52" s="19">
        <v>175.65</v>
      </c>
      <c r="J52" s="27">
        <f t="shared" si="5"/>
        <v>84312</v>
      </c>
      <c r="K52" s="64"/>
      <c r="L52" s="49">
        <f t="shared" si="0"/>
        <v>0</v>
      </c>
    </row>
    <row r="53" spans="2:12" ht="31.5" customHeight="1" x14ac:dyDescent="0.25">
      <c r="B53" s="4" t="s">
        <v>50</v>
      </c>
      <c r="C53" s="14" t="s">
        <v>138</v>
      </c>
      <c r="D53" s="19" t="s">
        <v>36</v>
      </c>
      <c r="E53" s="7" t="s">
        <v>68</v>
      </c>
      <c r="F53" s="16"/>
      <c r="G53" s="40">
        <v>28</v>
      </c>
      <c r="H53" s="34">
        <f>((100/2)*(400*3)/10000)*0.2</f>
        <v>1.2000000000000002</v>
      </c>
      <c r="I53" s="19">
        <v>1870.95</v>
      </c>
      <c r="J53" s="27">
        <f t="shared" si="5"/>
        <v>2245.1400000000003</v>
      </c>
      <c r="K53" s="64"/>
      <c r="L53" s="49">
        <f t="shared" si="0"/>
        <v>0</v>
      </c>
    </row>
    <row r="54" spans="2:12" ht="31.5" customHeight="1" x14ac:dyDescent="0.25">
      <c r="B54" s="4" t="s">
        <v>50</v>
      </c>
      <c r="C54" s="14" t="s">
        <v>139</v>
      </c>
      <c r="D54" s="19" t="s">
        <v>15</v>
      </c>
      <c r="E54" s="14" t="s">
        <v>40</v>
      </c>
      <c r="F54" s="16"/>
      <c r="G54" s="41">
        <v>29</v>
      </c>
      <c r="H54" s="34">
        <f>(100*625)*0.15</f>
        <v>9375</v>
      </c>
      <c r="I54" s="19">
        <v>2.64</v>
      </c>
      <c r="J54" s="27">
        <f t="shared" si="5"/>
        <v>24750</v>
      </c>
      <c r="K54" s="64"/>
      <c r="L54" s="49">
        <f t="shared" si="0"/>
        <v>0</v>
      </c>
    </row>
    <row r="55" spans="2:12" ht="31.5" customHeight="1" x14ac:dyDescent="0.25">
      <c r="B55" s="44" t="s">
        <v>50</v>
      </c>
      <c r="C55" s="1">
        <v>7</v>
      </c>
      <c r="D55" s="2" t="s">
        <v>164</v>
      </c>
      <c r="E55" s="1"/>
      <c r="F55" s="2"/>
      <c r="G55" s="1"/>
      <c r="H55" s="2"/>
      <c r="I55" s="2"/>
      <c r="J55" s="26"/>
      <c r="K55" s="67"/>
      <c r="L55" s="26"/>
    </row>
    <row r="56" spans="2:12" ht="31.5" customHeight="1" x14ac:dyDescent="0.25">
      <c r="B56" s="4" t="s">
        <v>50</v>
      </c>
      <c r="C56" s="14" t="s">
        <v>76</v>
      </c>
      <c r="D56" s="19" t="s">
        <v>122</v>
      </c>
      <c r="E56" s="14" t="s">
        <v>68</v>
      </c>
      <c r="F56" s="16"/>
      <c r="G56" s="41">
        <v>15</v>
      </c>
      <c r="H56" s="34">
        <f>(100/2)*((560*3)/10000)</f>
        <v>8.4</v>
      </c>
      <c r="I56" s="19">
        <v>2996.65</v>
      </c>
      <c r="J56" s="13">
        <f>H56*I56</f>
        <v>25171.86</v>
      </c>
      <c r="K56" s="64"/>
      <c r="L56" s="49">
        <f t="shared" si="0"/>
        <v>0</v>
      </c>
    </row>
    <row r="57" spans="2:12" ht="31.5" customHeight="1" x14ac:dyDescent="0.25">
      <c r="B57" s="4" t="s">
        <v>50</v>
      </c>
      <c r="C57" s="14" t="s">
        <v>77</v>
      </c>
      <c r="D57" s="30" t="s">
        <v>123</v>
      </c>
      <c r="E57" s="7" t="s">
        <v>68</v>
      </c>
      <c r="F57" s="17"/>
      <c r="G57" s="40">
        <v>16</v>
      </c>
      <c r="H57" s="20">
        <f>(100)+(100*0.2)</f>
        <v>120</v>
      </c>
      <c r="I57" s="19">
        <v>181.6</v>
      </c>
      <c r="J57" s="13">
        <f t="shared" ref="J57:J62" si="6">H57*I57</f>
        <v>21792</v>
      </c>
      <c r="K57" s="64"/>
      <c r="L57" s="49">
        <f t="shared" si="0"/>
        <v>0</v>
      </c>
    </row>
    <row r="58" spans="2:12" ht="31.5" customHeight="1" x14ac:dyDescent="0.25">
      <c r="B58" s="4" t="s">
        <v>50</v>
      </c>
      <c r="C58" s="14" t="s">
        <v>78</v>
      </c>
      <c r="D58" s="19" t="s">
        <v>130</v>
      </c>
      <c r="E58" s="14" t="s">
        <v>40</v>
      </c>
      <c r="F58" s="16"/>
      <c r="G58" s="41">
        <v>30</v>
      </c>
      <c r="H58" s="34">
        <f>100*625</f>
        <v>62500</v>
      </c>
      <c r="I58" s="19">
        <v>1.26</v>
      </c>
      <c r="J58" s="13">
        <f t="shared" si="6"/>
        <v>78750</v>
      </c>
      <c r="K58" s="64"/>
      <c r="L58" s="49">
        <f t="shared" si="0"/>
        <v>0</v>
      </c>
    </row>
    <row r="59" spans="2:12" ht="31.5" customHeight="1" x14ac:dyDescent="0.25">
      <c r="B59" s="4" t="s">
        <v>50</v>
      </c>
      <c r="C59" s="14" t="s">
        <v>79</v>
      </c>
      <c r="D59" s="30" t="s">
        <v>126</v>
      </c>
      <c r="E59" s="7" t="s">
        <v>9</v>
      </c>
      <c r="F59" s="17"/>
      <c r="G59" s="41">
        <v>19</v>
      </c>
      <c r="H59" s="20">
        <v>100</v>
      </c>
      <c r="I59" s="19">
        <v>1710</v>
      </c>
      <c r="J59" s="13">
        <f t="shared" si="6"/>
        <v>171000</v>
      </c>
      <c r="K59" s="64"/>
      <c r="L59" s="49">
        <f t="shared" si="0"/>
        <v>0</v>
      </c>
    </row>
    <row r="60" spans="2:12" ht="31.5" customHeight="1" x14ac:dyDescent="0.25">
      <c r="B60" s="4" t="s">
        <v>50</v>
      </c>
      <c r="C60" s="14" t="s">
        <v>80</v>
      </c>
      <c r="D60" s="30" t="s">
        <v>127</v>
      </c>
      <c r="E60" s="7" t="s">
        <v>40</v>
      </c>
      <c r="F60" s="17"/>
      <c r="G60" s="40">
        <v>20</v>
      </c>
      <c r="H60" s="20">
        <f>100*625</f>
        <v>62500</v>
      </c>
      <c r="I60" s="19">
        <v>2.12</v>
      </c>
      <c r="J60" s="13">
        <f t="shared" si="6"/>
        <v>132500</v>
      </c>
      <c r="K60" s="64"/>
      <c r="L60" s="49">
        <f t="shared" si="0"/>
        <v>0</v>
      </c>
    </row>
    <row r="61" spans="2:12" ht="31.5" customHeight="1" x14ac:dyDescent="0.25">
      <c r="B61" s="4" t="s">
        <v>50</v>
      </c>
      <c r="C61" s="14" t="s">
        <v>81</v>
      </c>
      <c r="D61" s="30" t="s">
        <v>131</v>
      </c>
      <c r="E61" s="7" t="s">
        <v>67</v>
      </c>
      <c r="F61" s="17"/>
      <c r="G61" s="41">
        <v>31</v>
      </c>
      <c r="H61" s="34">
        <f>100/2</f>
        <v>50</v>
      </c>
      <c r="I61" s="19">
        <v>15.43</v>
      </c>
      <c r="J61" s="13">
        <f t="shared" si="6"/>
        <v>771.5</v>
      </c>
      <c r="K61" s="64"/>
      <c r="L61" s="49">
        <f t="shared" si="0"/>
        <v>0</v>
      </c>
    </row>
    <row r="62" spans="2:12" ht="31.5" customHeight="1" x14ac:dyDescent="0.25">
      <c r="B62" s="4" t="s">
        <v>50</v>
      </c>
      <c r="C62" s="14" t="s">
        <v>82</v>
      </c>
      <c r="D62" s="19" t="s">
        <v>132</v>
      </c>
      <c r="E62" s="14" t="s">
        <v>68</v>
      </c>
      <c r="F62" s="16"/>
      <c r="G62" s="40">
        <v>32</v>
      </c>
      <c r="H62" s="34">
        <v>100</v>
      </c>
      <c r="I62" s="19">
        <v>350</v>
      </c>
      <c r="J62" s="13">
        <f t="shared" si="6"/>
        <v>35000</v>
      </c>
      <c r="K62" s="64"/>
      <c r="L62" s="49">
        <f t="shared" si="0"/>
        <v>0</v>
      </c>
    </row>
    <row r="63" spans="2:12" ht="31.5" customHeight="1" x14ac:dyDescent="0.25">
      <c r="B63" s="44" t="s">
        <v>50</v>
      </c>
      <c r="C63" s="1">
        <v>8</v>
      </c>
      <c r="D63" s="2" t="s">
        <v>161</v>
      </c>
      <c r="E63" s="1"/>
      <c r="F63" s="2"/>
      <c r="G63" s="1"/>
      <c r="H63" s="2"/>
      <c r="I63" s="2"/>
      <c r="J63" s="26"/>
      <c r="K63" s="67"/>
      <c r="L63" s="26"/>
    </row>
    <row r="64" spans="2:12" s="21" customFormat="1" ht="31.5" customHeight="1" x14ac:dyDescent="0.25">
      <c r="B64" s="4" t="s">
        <v>50</v>
      </c>
      <c r="C64" s="37" t="s">
        <v>83</v>
      </c>
      <c r="D64" s="30" t="s">
        <v>120</v>
      </c>
      <c r="E64" s="37" t="s">
        <v>62</v>
      </c>
      <c r="F64" s="22"/>
      <c r="G64" s="41">
        <v>23</v>
      </c>
      <c r="H64" s="35">
        <f>68981.25*0.2</f>
        <v>13796.25</v>
      </c>
      <c r="I64" s="19">
        <v>15</v>
      </c>
      <c r="J64" s="27">
        <f>H64*I64</f>
        <v>206943.75</v>
      </c>
      <c r="K64" s="68"/>
      <c r="L64" s="49">
        <f t="shared" si="0"/>
        <v>0</v>
      </c>
    </row>
    <row r="65" spans="2:12" s="21" customFormat="1" ht="31.5" customHeight="1" x14ac:dyDescent="0.25">
      <c r="B65" s="4" t="s">
        <v>50</v>
      </c>
      <c r="C65" s="37" t="s">
        <v>84</v>
      </c>
      <c r="D65" s="30" t="s">
        <v>121</v>
      </c>
      <c r="E65" s="37" t="s">
        <v>40</v>
      </c>
      <c r="F65" s="22"/>
      <c r="G65" s="40">
        <v>24</v>
      </c>
      <c r="H65" s="35">
        <f>40*0.2</f>
        <v>8</v>
      </c>
      <c r="I65" s="19">
        <v>100</v>
      </c>
      <c r="J65" s="27">
        <f t="shared" ref="J65:J70" si="7">H65*I65</f>
        <v>800</v>
      </c>
      <c r="K65" s="68"/>
      <c r="L65" s="49">
        <f t="shared" si="0"/>
        <v>0</v>
      </c>
    </row>
    <row r="66" spans="2:12" s="21" customFormat="1" ht="31.5" customHeight="1" x14ac:dyDescent="0.25">
      <c r="B66" s="4" t="s">
        <v>50</v>
      </c>
      <c r="C66" s="37" t="s">
        <v>85</v>
      </c>
      <c r="D66" s="30" t="s">
        <v>156</v>
      </c>
      <c r="E66" s="37" t="s">
        <v>40</v>
      </c>
      <c r="F66" s="22"/>
      <c r="G66" s="41">
        <v>25</v>
      </c>
      <c r="H66" s="35">
        <f>120*0.2</f>
        <v>24</v>
      </c>
      <c r="I66" s="19">
        <v>5</v>
      </c>
      <c r="J66" s="27">
        <f t="shared" si="7"/>
        <v>120</v>
      </c>
      <c r="K66" s="68"/>
      <c r="L66" s="49">
        <f t="shared" si="0"/>
        <v>0</v>
      </c>
    </row>
    <row r="67" spans="2:12" ht="31.5" customHeight="1" x14ac:dyDescent="0.25">
      <c r="B67" s="4" t="s">
        <v>50</v>
      </c>
      <c r="C67" s="14" t="s">
        <v>86</v>
      </c>
      <c r="D67" s="30" t="s">
        <v>10</v>
      </c>
      <c r="E67" s="7" t="s">
        <v>68</v>
      </c>
      <c r="F67" s="17"/>
      <c r="G67" s="40">
        <v>26</v>
      </c>
      <c r="H67" s="34">
        <f>100/2</f>
        <v>50</v>
      </c>
      <c r="I67" s="19">
        <v>1530</v>
      </c>
      <c r="J67" s="27">
        <f t="shared" si="7"/>
        <v>76500</v>
      </c>
      <c r="K67" s="64"/>
      <c r="L67" s="49">
        <f t="shared" si="0"/>
        <v>0</v>
      </c>
    </row>
    <row r="68" spans="2:12" ht="31.5" customHeight="1" x14ac:dyDescent="0.25">
      <c r="B68" s="4" t="s">
        <v>50</v>
      </c>
      <c r="C68" s="14" t="s">
        <v>87</v>
      </c>
      <c r="D68" s="19" t="s">
        <v>37</v>
      </c>
      <c r="E68" s="7" t="s">
        <v>68</v>
      </c>
      <c r="F68" s="16"/>
      <c r="G68" s="41">
        <v>27</v>
      </c>
      <c r="H68" s="34">
        <f>((100)+(100*0.2))*4</f>
        <v>480</v>
      </c>
      <c r="I68" s="19">
        <v>175.65</v>
      </c>
      <c r="J68" s="27">
        <f t="shared" si="7"/>
        <v>84312</v>
      </c>
      <c r="K68" s="64"/>
      <c r="L68" s="49">
        <f t="shared" si="0"/>
        <v>0</v>
      </c>
    </row>
    <row r="69" spans="2:12" ht="31.5" customHeight="1" x14ac:dyDescent="0.25">
      <c r="B69" s="4" t="s">
        <v>50</v>
      </c>
      <c r="C69" s="14" t="s">
        <v>133</v>
      </c>
      <c r="D69" s="19" t="s">
        <v>36</v>
      </c>
      <c r="E69" s="7" t="s">
        <v>68</v>
      </c>
      <c r="F69" s="16"/>
      <c r="G69" s="41">
        <v>28</v>
      </c>
      <c r="H69" s="34">
        <f>(100/2)*(560*3)/10000</f>
        <v>8.4</v>
      </c>
      <c r="I69" s="19">
        <v>2870.95</v>
      </c>
      <c r="J69" s="27">
        <f t="shared" si="7"/>
        <v>24115.98</v>
      </c>
      <c r="K69" s="64"/>
      <c r="L69" s="49">
        <f t="shared" si="0"/>
        <v>0</v>
      </c>
    </row>
    <row r="70" spans="2:12" ht="31.5" customHeight="1" x14ac:dyDescent="0.25">
      <c r="B70" s="4" t="s">
        <v>50</v>
      </c>
      <c r="C70" s="14" t="s">
        <v>134</v>
      </c>
      <c r="D70" s="19" t="s">
        <v>15</v>
      </c>
      <c r="E70" s="14" t="s">
        <v>40</v>
      </c>
      <c r="F70" s="16"/>
      <c r="G70" s="41">
        <v>29</v>
      </c>
      <c r="H70" s="34">
        <f>(100*138)*0.5</f>
        <v>6900</v>
      </c>
      <c r="I70" s="19">
        <v>2.64</v>
      </c>
      <c r="J70" s="27">
        <f t="shared" si="7"/>
        <v>18216</v>
      </c>
      <c r="K70" s="64"/>
      <c r="L70" s="49">
        <f t="shared" si="0"/>
        <v>0</v>
      </c>
    </row>
    <row r="71" spans="2:12" ht="31.5" customHeight="1" x14ac:dyDescent="0.25">
      <c r="B71" s="44" t="s">
        <v>50</v>
      </c>
      <c r="C71" s="1">
        <v>9</v>
      </c>
      <c r="D71" s="2" t="s">
        <v>162</v>
      </c>
      <c r="E71" s="1"/>
      <c r="F71" s="2"/>
      <c r="G71" s="1"/>
      <c r="H71" s="2"/>
      <c r="I71" s="2"/>
      <c r="J71" s="26"/>
      <c r="K71" s="67"/>
      <c r="L71" s="26"/>
    </row>
    <row r="72" spans="2:12" s="21" customFormat="1" ht="31.5" customHeight="1" x14ac:dyDescent="0.25">
      <c r="B72" s="4" t="s">
        <v>50</v>
      </c>
      <c r="C72" s="37" t="s">
        <v>88</v>
      </c>
      <c r="D72" s="30" t="s">
        <v>120</v>
      </c>
      <c r="E72" s="37" t="s">
        <v>62</v>
      </c>
      <c r="F72" s="22"/>
      <c r="G72" s="41">
        <v>23</v>
      </c>
      <c r="H72" s="35">
        <f>68981.25*0.2</f>
        <v>13796.25</v>
      </c>
      <c r="I72" s="19">
        <v>15</v>
      </c>
      <c r="J72" s="27">
        <f>H72*I72</f>
        <v>206943.75</v>
      </c>
      <c r="K72" s="68"/>
      <c r="L72" s="49">
        <f t="shared" ref="L72:L117" si="8">H72*K72</f>
        <v>0</v>
      </c>
    </row>
    <row r="73" spans="2:12" s="21" customFormat="1" ht="31.5" customHeight="1" x14ac:dyDescent="0.25">
      <c r="B73" s="4" t="s">
        <v>50</v>
      </c>
      <c r="C73" s="37" t="s">
        <v>89</v>
      </c>
      <c r="D73" s="30" t="s">
        <v>121</v>
      </c>
      <c r="E73" s="37" t="s">
        <v>40</v>
      </c>
      <c r="F73" s="22"/>
      <c r="G73" s="40">
        <v>24</v>
      </c>
      <c r="H73" s="35">
        <f>40*0.2</f>
        <v>8</v>
      </c>
      <c r="I73" s="19">
        <v>100</v>
      </c>
      <c r="J73" s="27">
        <f t="shared" ref="J73:J78" si="9">H73*I73</f>
        <v>800</v>
      </c>
      <c r="K73" s="68"/>
      <c r="L73" s="49">
        <f t="shared" si="8"/>
        <v>0</v>
      </c>
    </row>
    <row r="74" spans="2:12" s="21" customFormat="1" ht="31.5" customHeight="1" x14ac:dyDescent="0.25">
      <c r="B74" s="4" t="s">
        <v>50</v>
      </c>
      <c r="C74" s="37" t="s">
        <v>90</v>
      </c>
      <c r="D74" s="30" t="s">
        <v>156</v>
      </c>
      <c r="E74" s="37" t="s">
        <v>40</v>
      </c>
      <c r="F74" s="22"/>
      <c r="G74" s="41">
        <v>25</v>
      </c>
      <c r="H74" s="35">
        <f>120*0.2</f>
        <v>24</v>
      </c>
      <c r="I74" s="19">
        <v>5</v>
      </c>
      <c r="J74" s="27">
        <f t="shared" si="9"/>
        <v>120</v>
      </c>
      <c r="K74" s="68"/>
      <c r="L74" s="49">
        <f t="shared" si="8"/>
        <v>0</v>
      </c>
    </row>
    <row r="75" spans="2:12" ht="31.5" customHeight="1" x14ac:dyDescent="0.25">
      <c r="B75" s="4" t="s">
        <v>50</v>
      </c>
      <c r="C75" s="14" t="s">
        <v>91</v>
      </c>
      <c r="D75" s="30" t="s">
        <v>10</v>
      </c>
      <c r="E75" s="7" t="s">
        <v>68</v>
      </c>
      <c r="F75" s="17"/>
      <c r="G75" s="40">
        <v>26</v>
      </c>
      <c r="H75" s="34">
        <f>100/2</f>
        <v>50</v>
      </c>
      <c r="I75" s="19">
        <v>1530</v>
      </c>
      <c r="J75" s="27">
        <f t="shared" si="9"/>
        <v>76500</v>
      </c>
      <c r="K75" s="64"/>
      <c r="L75" s="49">
        <f t="shared" si="8"/>
        <v>0</v>
      </c>
    </row>
    <row r="76" spans="2:12" ht="31.5" customHeight="1" x14ac:dyDescent="0.25">
      <c r="B76" s="4" t="s">
        <v>50</v>
      </c>
      <c r="C76" s="14" t="s">
        <v>92</v>
      </c>
      <c r="D76" s="19" t="s">
        <v>37</v>
      </c>
      <c r="E76" s="7" t="s">
        <v>68</v>
      </c>
      <c r="F76" s="16"/>
      <c r="G76" s="41">
        <v>27</v>
      </c>
      <c r="H76" s="34">
        <f>((100)+(100*0.2))*4</f>
        <v>480</v>
      </c>
      <c r="I76" s="19">
        <v>175.65</v>
      </c>
      <c r="J76" s="27">
        <f t="shared" si="9"/>
        <v>84312</v>
      </c>
      <c r="K76" s="64"/>
      <c r="L76" s="49">
        <f t="shared" si="8"/>
        <v>0</v>
      </c>
    </row>
    <row r="77" spans="2:12" ht="31.5" customHeight="1" x14ac:dyDescent="0.25">
      <c r="B77" s="4" t="s">
        <v>50</v>
      </c>
      <c r="C77" s="14" t="s">
        <v>140</v>
      </c>
      <c r="D77" s="19" t="s">
        <v>36</v>
      </c>
      <c r="E77" s="7" t="s">
        <v>68</v>
      </c>
      <c r="F77" s="16"/>
      <c r="G77" s="41">
        <v>28</v>
      </c>
      <c r="H77" s="34">
        <f>(100/2)*(560*3)/10000</f>
        <v>8.4</v>
      </c>
      <c r="I77" s="19">
        <v>2870.95</v>
      </c>
      <c r="J77" s="27">
        <f t="shared" si="9"/>
        <v>24115.98</v>
      </c>
      <c r="K77" s="64"/>
      <c r="L77" s="49">
        <f t="shared" si="8"/>
        <v>0</v>
      </c>
    </row>
    <row r="78" spans="2:12" ht="31.5" customHeight="1" x14ac:dyDescent="0.25">
      <c r="B78" s="4" t="s">
        <v>50</v>
      </c>
      <c r="C78" s="14" t="s">
        <v>141</v>
      </c>
      <c r="D78" s="19" t="s">
        <v>15</v>
      </c>
      <c r="E78" s="14" t="s">
        <v>40</v>
      </c>
      <c r="F78" s="16"/>
      <c r="G78" s="41">
        <v>29</v>
      </c>
      <c r="H78" s="34">
        <f>(100*138)*0.5</f>
        <v>6900</v>
      </c>
      <c r="I78" s="19">
        <v>2.64</v>
      </c>
      <c r="J78" s="27">
        <f t="shared" si="9"/>
        <v>18216</v>
      </c>
      <c r="K78" s="64"/>
      <c r="L78" s="49">
        <f t="shared" si="8"/>
        <v>0</v>
      </c>
    </row>
    <row r="79" spans="2:12" ht="31.5" customHeight="1" x14ac:dyDescent="0.25">
      <c r="B79" s="44" t="s">
        <v>50</v>
      </c>
      <c r="C79" s="1">
        <v>10</v>
      </c>
      <c r="D79" s="2" t="s">
        <v>163</v>
      </c>
      <c r="E79" s="1"/>
      <c r="F79" s="2"/>
      <c r="G79" s="1"/>
      <c r="H79" s="2"/>
      <c r="I79" s="2"/>
      <c r="J79" s="26"/>
      <c r="K79" s="67"/>
      <c r="L79" s="26"/>
    </row>
    <row r="80" spans="2:12" s="21" customFormat="1" ht="31.5" customHeight="1" x14ac:dyDescent="0.25">
      <c r="B80" s="4" t="s">
        <v>50</v>
      </c>
      <c r="C80" s="37" t="s">
        <v>93</v>
      </c>
      <c r="D80" s="30" t="s">
        <v>120</v>
      </c>
      <c r="E80" s="37" t="s">
        <v>62</v>
      </c>
      <c r="F80" s="22"/>
      <c r="G80" s="41">
        <v>23</v>
      </c>
      <c r="H80" s="35">
        <f>68981.25*0.2</f>
        <v>13796.25</v>
      </c>
      <c r="I80" s="19">
        <v>15</v>
      </c>
      <c r="J80" s="27">
        <f>H80*I80</f>
        <v>206943.75</v>
      </c>
      <c r="K80" s="68"/>
      <c r="L80" s="49">
        <f t="shared" si="8"/>
        <v>0</v>
      </c>
    </row>
    <row r="81" spans="2:12" s="21" customFormat="1" ht="31.5" customHeight="1" x14ac:dyDescent="0.25">
      <c r="B81" s="4" t="s">
        <v>50</v>
      </c>
      <c r="C81" s="37" t="s">
        <v>94</v>
      </c>
      <c r="D81" s="30" t="s">
        <v>121</v>
      </c>
      <c r="E81" s="37" t="s">
        <v>40</v>
      </c>
      <c r="F81" s="22"/>
      <c r="G81" s="40">
        <v>24</v>
      </c>
      <c r="H81" s="35">
        <f>40*0.2</f>
        <v>8</v>
      </c>
      <c r="I81" s="19">
        <v>100</v>
      </c>
      <c r="J81" s="27">
        <f t="shared" ref="J81:J86" si="10">H81*I81</f>
        <v>800</v>
      </c>
      <c r="K81" s="68"/>
      <c r="L81" s="49">
        <f t="shared" si="8"/>
        <v>0</v>
      </c>
    </row>
    <row r="82" spans="2:12" s="21" customFormat="1" ht="31.5" customHeight="1" x14ac:dyDescent="0.25">
      <c r="B82" s="4" t="s">
        <v>50</v>
      </c>
      <c r="C82" s="37" t="s">
        <v>95</v>
      </c>
      <c r="D82" s="30" t="s">
        <v>156</v>
      </c>
      <c r="E82" s="37" t="s">
        <v>40</v>
      </c>
      <c r="F82" s="22"/>
      <c r="G82" s="41">
        <v>25</v>
      </c>
      <c r="H82" s="35">
        <f>120*0.2</f>
        <v>24</v>
      </c>
      <c r="I82" s="19">
        <v>5</v>
      </c>
      <c r="J82" s="27">
        <f t="shared" si="10"/>
        <v>120</v>
      </c>
      <c r="K82" s="68"/>
      <c r="L82" s="49">
        <f t="shared" si="8"/>
        <v>0</v>
      </c>
    </row>
    <row r="83" spans="2:12" ht="31.5" customHeight="1" x14ac:dyDescent="0.25">
      <c r="B83" s="4" t="s">
        <v>50</v>
      </c>
      <c r="C83" s="14" t="s">
        <v>96</v>
      </c>
      <c r="D83" s="30" t="s">
        <v>10</v>
      </c>
      <c r="E83" s="7" t="s">
        <v>68</v>
      </c>
      <c r="F83" s="17"/>
      <c r="G83" s="40">
        <v>26</v>
      </c>
      <c r="H83" s="34">
        <f>100/2</f>
        <v>50</v>
      </c>
      <c r="I83" s="19">
        <v>1530</v>
      </c>
      <c r="J83" s="27">
        <f t="shared" si="10"/>
        <v>76500</v>
      </c>
      <c r="K83" s="64"/>
      <c r="L83" s="49">
        <f t="shared" si="8"/>
        <v>0</v>
      </c>
    </row>
    <row r="84" spans="2:12" ht="31.5" customHeight="1" x14ac:dyDescent="0.25">
      <c r="B84" s="4" t="s">
        <v>50</v>
      </c>
      <c r="C84" s="14" t="s">
        <v>97</v>
      </c>
      <c r="D84" s="19" t="s">
        <v>37</v>
      </c>
      <c r="E84" s="7" t="s">
        <v>68</v>
      </c>
      <c r="F84" s="16"/>
      <c r="G84" s="41">
        <v>27</v>
      </c>
      <c r="H84" s="34">
        <f>((100)+(100*0.2))*4</f>
        <v>480</v>
      </c>
      <c r="I84" s="19">
        <v>175.65</v>
      </c>
      <c r="J84" s="27">
        <f t="shared" si="10"/>
        <v>84312</v>
      </c>
      <c r="K84" s="64"/>
      <c r="L84" s="49">
        <f t="shared" si="8"/>
        <v>0</v>
      </c>
    </row>
    <row r="85" spans="2:12" ht="31.5" customHeight="1" x14ac:dyDescent="0.25">
      <c r="B85" s="4" t="s">
        <v>50</v>
      </c>
      <c r="C85" s="14" t="s">
        <v>142</v>
      </c>
      <c r="D85" s="19" t="s">
        <v>36</v>
      </c>
      <c r="E85" s="7" t="s">
        <v>68</v>
      </c>
      <c r="F85" s="16"/>
      <c r="G85" s="41">
        <v>28</v>
      </c>
      <c r="H85" s="34">
        <f>(100/2)*(560*3)/10000</f>
        <v>8.4</v>
      </c>
      <c r="I85" s="19">
        <v>2870.95</v>
      </c>
      <c r="J85" s="27">
        <f t="shared" si="10"/>
        <v>24115.98</v>
      </c>
      <c r="K85" s="64"/>
      <c r="L85" s="49">
        <f t="shared" si="8"/>
        <v>0</v>
      </c>
    </row>
    <row r="86" spans="2:12" ht="31.5" customHeight="1" x14ac:dyDescent="0.25">
      <c r="B86" s="4" t="s">
        <v>50</v>
      </c>
      <c r="C86" s="14" t="s">
        <v>143</v>
      </c>
      <c r="D86" s="19" t="s">
        <v>15</v>
      </c>
      <c r="E86" s="14" t="s">
        <v>40</v>
      </c>
      <c r="F86" s="16"/>
      <c r="G86" s="41">
        <v>29</v>
      </c>
      <c r="H86" s="34">
        <f>(100*138)*0.5</f>
        <v>6900</v>
      </c>
      <c r="I86" s="19">
        <v>2.64</v>
      </c>
      <c r="J86" s="27">
        <f t="shared" si="10"/>
        <v>18216</v>
      </c>
      <c r="K86" s="64"/>
      <c r="L86" s="49">
        <f t="shared" si="8"/>
        <v>0</v>
      </c>
    </row>
    <row r="87" spans="2:12" ht="31.5" customHeight="1" x14ac:dyDescent="0.25">
      <c r="B87" s="44" t="s">
        <v>50</v>
      </c>
      <c r="C87" s="1">
        <v>11</v>
      </c>
      <c r="D87" s="2" t="s">
        <v>165</v>
      </c>
      <c r="E87" s="1">
        <v>800</v>
      </c>
      <c r="F87" s="2"/>
      <c r="G87" s="1"/>
      <c r="H87" s="2"/>
      <c r="I87" s="2"/>
      <c r="J87" s="26"/>
      <c r="K87" s="67"/>
      <c r="L87" s="26"/>
    </row>
    <row r="88" spans="2:12" ht="31.5" customHeight="1" x14ac:dyDescent="0.25">
      <c r="B88" s="4" t="s">
        <v>50</v>
      </c>
      <c r="C88" s="14" t="s">
        <v>98</v>
      </c>
      <c r="D88" s="19" t="s">
        <v>122</v>
      </c>
      <c r="E88" s="14" t="s">
        <v>68</v>
      </c>
      <c r="F88" s="16"/>
      <c r="G88" s="41">
        <v>15</v>
      </c>
      <c r="H88" s="34">
        <f>(800)*((400*3)/10000)</f>
        <v>96</v>
      </c>
      <c r="I88" s="19">
        <v>2996.65</v>
      </c>
      <c r="J88" s="13">
        <f>H88*I88</f>
        <v>287678.40000000002</v>
      </c>
      <c r="K88" s="64"/>
      <c r="L88" s="49">
        <f t="shared" si="8"/>
        <v>0</v>
      </c>
    </row>
    <row r="89" spans="2:12" ht="31.5" customHeight="1" x14ac:dyDescent="0.25">
      <c r="B89" s="4" t="s">
        <v>50</v>
      </c>
      <c r="C89" s="14" t="s">
        <v>99</v>
      </c>
      <c r="D89" s="19" t="s">
        <v>135</v>
      </c>
      <c r="E89" s="14" t="s">
        <v>40</v>
      </c>
      <c r="F89" s="16"/>
      <c r="G89" s="41">
        <v>33</v>
      </c>
      <c r="H89" s="34">
        <f>800*1667</f>
        <v>1333600</v>
      </c>
      <c r="I89" s="19">
        <v>1.53</v>
      </c>
      <c r="J89" s="13">
        <f t="shared" ref="J89:J92" si="11">H89*I89</f>
        <v>2040408</v>
      </c>
      <c r="K89" s="64"/>
      <c r="L89" s="49">
        <f t="shared" si="8"/>
        <v>0</v>
      </c>
    </row>
    <row r="90" spans="2:12" ht="31.5" customHeight="1" x14ac:dyDescent="0.25">
      <c r="B90" s="4" t="s">
        <v>50</v>
      </c>
      <c r="C90" s="14" t="s">
        <v>100</v>
      </c>
      <c r="D90" s="19" t="s">
        <v>136</v>
      </c>
      <c r="E90" s="14" t="s">
        <v>68</v>
      </c>
      <c r="F90" s="16"/>
      <c r="G90" s="41">
        <v>34</v>
      </c>
      <c r="H90" s="34">
        <v>800</v>
      </c>
      <c r="I90" s="19">
        <v>945.29</v>
      </c>
      <c r="J90" s="13">
        <f t="shared" si="11"/>
        <v>756232</v>
      </c>
      <c r="K90" s="64"/>
      <c r="L90" s="49">
        <f t="shared" si="8"/>
        <v>0</v>
      </c>
    </row>
    <row r="91" spans="2:12" ht="31.5" customHeight="1" x14ac:dyDescent="0.25">
      <c r="B91" s="4" t="s">
        <v>50</v>
      </c>
      <c r="C91" s="14" t="s">
        <v>101</v>
      </c>
      <c r="D91" s="30" t="s">
        <v>123</v>
      </c>
      <c r="E91" s="7" t="s">
        <v>68</v>
      </c>
      <c r="F91" s="17"/>
      <c r="G91" s="40">
        <v>16</v>
      </c>
      <c r="H91" s="20">
        <f>(800)+(800*0.2)</f>
        <v>960</v>
      </c>
      <c r="I91" s="19">
        <v>181.6</v>
      </c>
      <c r="J91" s="13">
        <f t="shared" si="11"/>
        <v>174336</v>
      </c>
      <c r="K91" s="64"/>
      <c r="L91" s="49">
        <f t="shared" si="8"/>
        <v>0</v>
      </c>
    </row>
    <row r="92" spans="2:12" ht="31.5" customHeight="1" x14ac:dyDescent="0.25">
      <c r="B92" s="4" t="s">
        <v>50</v>
      </c>
      <c r="C92" s="14" t="s">
        <v>102</v>
      </c>
      <c r="D92" s="30" t="s">
        <v>137</v>
      </c>
      <c r="E92" s="7" t="s">
        <v>40</v>
      </c>
      <c r="F92" s="17"/>
      <c r="G92" s="40">
        <v>35</v>
      </c>
      <c r="H92" s="20">
        <f>800*1667</f>
        <v>1333600</v>
      </c>
      <c r="I92" s="19">
        <v>2.12</v>
      </c>
      <c r="J92" s="13">
        <f t="shared" si="11"/>
        <v>2827232</v>
      </c>
      <c r="K92" s="64"/>
      <c r="L92" s="49">
        <f t="shared" si="8"/>
        <v>0</v>
      </c>
    </row>
    <row r="93" spans="2:12" ht="31.5" customHeight="1" x14ac:dyDescent="0.25">
      <c r="B93" s="44" t="s">
        <v>50</v>
      </c>
      <c r="C93" s="1">
        <v>12</v>
      </c>
      <c r="D93" s="2" t="s">
        <v>161</v>
      </c>
      <c r="E93" s="1"/>
      <c r="F93" s="2"/>
      <c r="G93" s="1"/>
      <c r="H93" s="2"/>
      <c r="I93" s="2"/>
      <c r="J93" s="26"/>
      <c r="K93" s="67"/>
      <c r="L93" s="26"/>
    </row>
    <row r="94" spans="2:12" s="21" customFormat="1" ht="31.5" customHeight="1" x14ac:dyDescent="0.25">
      <c r="B94" s="4" t="s">
        <v>50</v>
      </c>
      <c r="C94" s="37" t="s">
        <v>103</v>
      </c>
      <c r="D94" s="30" t="s">
        <v>120</v>
      </c>
      <c r="E94" s="37" t="s">
        <v>62</v>
      </c>
      <c r="F94" s="22"/>
      <c r="G94" s="41">
        <v>23</v>
      </c>
      <c r="H94" s="35">
        <f>68981.25*0.2</f>
        <v>13796.25</v>
      </c>
      <c r="I94" s="19">
        <v>15</v>
      </c>
      <c r="J94" s="27">
        <f>H94*I94</f>
        <v>206943.75</v>
      </c>
      <c r="K94" s="68"/>
      <c r="L94" s="49">
        <f t="shared" si="8"/>
        <v>0</v>
      </c>
    </row>
    <row r="95" spans="2:12" s="21" customFormat="1" ht="31.5" customHeight="1" x14ac:dyDescent="0.25">
      <c r="B95" s="4" t="s">
        <v>50</v>
      </c>
      <c r="C95" s="37" t="s">
        <v>104</v>
      </c>
      <c r="D95" s="30" t="s">
        <v>121</v>
      </c>
      <c r="E95" s="37" t="s">
        <v>40</v>
      </c>
      <c r="F95" s="22"/>
      <c r="G95" s="40">
        <v>24</v>
      </c>
      <c r="H95" s="35">
        <f>40*0.2</f>
        <v>8</v>
      </c>
      <c r="I95" s="19">
        <v>100</v>
      </c>
      <c r="J95" s="27">
        <f t="shared" ref="J95:J96" si="12">H95*I95</f>
        <v>800</v>
      </c>
      <c r="K95" s="68"/>
      <c r="L95" s="49">
        <f t="shared" si="8"/>
        <v>0</v>
      </c>
    </row>
    <row r="96" spans="2:12" s="21" customFormat="1" ht="31.5" customHeight="1" x14ac:dyDescent="0.25">
      <c r="B96" s="4" t="s">
        <v>50</v>
      </c>
      <c r="C96" s="37" t="s">
        <v>105</v>
      </c>
      <c r="D96" s="30" t="s">
        <v>156</v>
      </c>
      <c r="E96" s="37" t="s">
        <v>40</v>
      </c>
      <c r="F96" s="22"/>
      <c r="G96" s="41">
        <v>25</v>
      </c>
      <c r="H96" s="35">
        <f>120*0.2</f>
        <v>24</v>
      </c>
      <c r="I96" s="19">
        <v>5</v>
      </c>
      <c r="J96" s="27">
        <f t="shared" si="12"/>
        <v>120</v>
      </c>
      <c r="K96" s="68"/>
      <c r="L96" s="49">
        <f t="shared" si="8"/>
        <v>0</v>
      </c>
    </row>
    <row r="97" spans="2:12" ht="31.5" customHeight="1" x14ac:dyDescent="0.25">
      <c r="B97" s="4" t="s">
        <v>50</v>
      </c>
      <c r="C97" s="14" t="s">
        <v>105</v>
      </c>
      <c r="D97" s="30" t="s">
        <v>70</v>
      </c>
      <c r="E97" s="7" t="s">
        <v>40</v>
      </c>
      <c r="F97" s="17"/>
      <c r="G97" s="41">
        <v>36</v>
      </c>
      <c r="H97" s="34">
        <f>(800*1111)*0.5</f>
        <v>444400</v>
      </c>
      <c r="I97" s="19">
        <v>0.88</v>
      </c>
      <c r="J97" s="6">
        <f>H97*I97</f>
        <v>391072</v>
      </c>
      <c r="K97" s="64"/>
      <c r="L97" s="49">
        <f t="shared" si="8"/>
        <v>0</v>
      </c>
    </row>
    <row r="98" spans="2:12" ht="31.5" customHeight="1" x14ac:dyDescent="0.25">
      <c r="B98" s="4" t="s">
        <v>50</v>
      </c>
      <c r="C98" s="14" t="s">
        <v>106</v>
      </c>
      <c r="D98" s="30" t="s">
        <v>69</v>
      </c>
      <c r="E98" s="7" t="s">
        <v>68</v>
      </c>
      <c r="F98" s="17"/>
      <c r="G98" s="41">
        <v>37</v>
      </c>
      <c r="H98" s="20">
        <v>800</v>
      </c>
      <c r="I98" s="19">
        <v>870.37</v>
      </c>
      <c r="J98" s="6">
        <f t="shared" ref="J98:J100" si="13">H98*I98</f>
        <v>696296</v>
      </c>
      <c r="K98" s="64"/>
      <c r="L98" s="49">
        <f t="shared" si="8"/>
        <v>0</v>
      </c>
    </row>
    <row r="99" spans="2:12" ht="31.5" customHeight="1" x14ac:dyDescent="0.25">
      <c r="B99" s="4" t="s">
        <v>50</v>
      </c>
      <c r="C99" s="14" t="s">
        <v>144</v>
      </c>
      <c r="D99" s="19" t="s">
        <v>37</v>
      </c>
      <c r="E99" s="7" t="s">
        <v>68</v>
      </c>
      <c r="F99" s="16"/>
      <c r="G99" s="41">
        <v>29</v>
      </c>
      <c r="H99" s="34">
        <f>(800)+(800*0.2)</f>
        <v>960</v>
      </c>
      <c r="I99" s="19">
        <v>175.65</v>
      </c>
      <c r="J99" s="6">
        <f t="shared" si="13"/>
        <v>168624</v>
      </c>
      <c r="K99" s="64"/>
      <c r="L99" s="49">
        <f t="shared" si="8"/>
        <v>0</v>
      </c>
    </row>
    <row r="100" spans="2:12" ht="31.5" customHeight="1" x14ac:dyDescent="0.25">
      <c r="B100" s="4" t="s">
        <v>50</v>
      </c>
      <c r="C100" s="14" t="s">
        <v>145</v>
      </c>
      <c r="D100" s="19" t="s">
        <v>36</v>
      </c>
      <c r="E100" s="7" t="s">
        <v>68</v>
      </c>
      <c r="F100" s="16"/>
      <c r="G100" s="41">
        <v>28</v>
      </c>
      <c r="H100" s="34">
        <f>((800)*((400*3)/10000))*0.2</f>
        <v>19.200000000000003</v>
      </c>
      <c r="I100" s="19">
        <v>2870.95</v>
      </c>
      <c r="J100" s="6">
        <f t="shared" si="13"/>
        <v>55122.240000000005</v>
      </c>
      <c r="K100" s="64"/>
      <c r="L100" s="49">
        <f t="shared" si="8"/>
        <v>0</v>
      </c>
    </row>
    <row r="101" spans="2:12" ht="31.5" customHeight="1" x14ac:dyDescent="0.25">
      <c r="B101" s="44" t="s">
        <v>50</v>
      </c>
      <c r="C101" s="1">
        <v>13</v>
      </c>
      <c r="D101" s="2" t="s">
        <v>162</v>
      </c>
      <c r="E101" s="1"/>
      <c r="F101" s="2"/>
      <c r="G101" s="1"/>
      <c r="H101" s="2"/>
      <c r="I101" s="2"/>
      <c r="J101" s="26"/>
      <c r="K101" s="67"/>
      <c r="L101" s="26"/>
    </row>
    <row r="102" spans="2:12" s="21" customFormat="1" ht="31.5" customHeight="1" x14ac:dyDescent="0.25">
      <c r="B102" s="4" t="s">
        <v>50</v>
      </c>
      <c r="C102" s="37" t="s">
        <v>107</v>
      </c>
      <c r="D102" s="30" t="s">
        <v>120</v>
      </c>
      <c r="E102" s="37" t="s">
        <v>62</v>
      </c>
      <c r="F102" s="22"/>
      <c r="G102" s="41">
        <v>23</v>
      </c>
      <c r="H102" s="35">
        <f>68981.25*0.2</f>
        <v>13796.25</v>
      </c>
      <c r="I102" s="19">
        <v>15</v>
      </c>
      <c r="J102" s="27">
        <f>H102*I102</f>
        <v>206943.75</v>
      </c>
      <c r="K102" s="68"/>
      <c r="L102" s="49">
        <f t="shared" si="8"/>
        <v>0</v>
      </c>
    </row>
    <row r="103" spans="2:12" s="21" customFormat="1" ht="31.5" customHeight="1" x14ac:dyDescent="0.25">
      <c r="B103" s="4" t="s">
        <v>50</v>
      </c>
      <c r="C103" s="37" t="s">
        <v>108</v>
      </c>
      <c r="D103" s="30" t="s">
        <v>121</v>
      </c>
      <c r="E103" s="37" t="s">
        <v>40</v>
      </c>
      <c r="F103" s="22"/>
      <c r="G103" s="40">
        <v>24</v>
      </c>
      <c r="H103" s="35">
        <f>40*0.2</f>
        <v>8</v>
      </c>
      <c r="I103" s="19">
        <v>100</v>
      </c>
      <c r="J103" s="27">
        <f t="shared" ref="J103:J104" si="14">H103*I103</f>
        <v>800</v>
      </c>
      <c r="K103" s="68"/>
      <c r="L103" s="49">
        <f t="shared" si="8"/>
        <v>0</v>
      </c>
    </row>
    <row r="104" spans="2:12" s="21" customFormat="1" ht="31.5" customHeight="1" x14ac:dyDescent="0.25">
      <c r="B104" s="4" t="s">
        <v>50</v>
      </c>
      <c r="C104" s="37" t="s">
        <v>109</v>
      </c>
      <c r="D104" s="30" t="s">
        <v>156</v>
      </c>
      <c r="E104" s="37" t="s">
        <v>40</v>
      </c>
      <c r="F104" s="22"/>
      <c r="G104" s="41">
        <v>25</v>
      </c>
      <c r="H104" s="35">
        <f>120*0.2</f>
        <v>24</v>
      </c>
      <c r="I104" s="19">
        <v>5</v>
      </c>
      <c r="J104" s="27">
        <f t="shared" si="14"/>
        <v>120</v>
      </c>
      <c r="K104" s="68"/>
      <c r="L104" s="49">
        <f t="shared" si="8"/>
        <v>0</v>
      </c>
    </row>
    <row r="105" spans="2:12" ht="31.5" customHeight="1" x14ac:dyDescent="0.25">
      <c r="B105" s="4" t="s">
        <v>50</v>
      </c>
      <c r="C105" s="14" t="s">
        <v>110</v>
      </c>
      <c r="D105" s="30" t="s">
        <v>70</v>
      </c>
      <c r="E105" s="7" t="s">
        <v>40</v>
      </c>
      <c r="F105" s="17"/>
      <c r="G105" s="41">
        <v>36</v>
      </c>
      <c r="H105" s="34">
        <f>(800*1111)*0.5</f>
        <v>444400</v>
      </c>
      <c r="I105" s="19">
        <v>0.88</v>
      </c>
      <c r="J105" s="6">
        <f>H105*I105</f>
        <v>391072</v>
      </c>
      <c r="K105" s="64"/>
      <c r="L105" s="49">
        <f t="shared" si="8"/>
        <v>0</v>
      </c>
    </row>
    <row r="106" spans="2:12" ht="31.5" customHeight="1" x14ac:dyDescent="0.25">
      <c r="B106" s="4" t="s">
        <v>50</v>
      </c>
      <c r="C106" s="14" t="s">
        <v>146</v>
      </c>
      <c r="D106" s="30" t="s">
        <v>69</v>
      </c>
      <c r="E106" s="7" t="s">
        <v>68</v>
      </c>
      <c r="F106" s="17"/>
      <c r="G106" s="41">
        <v>37</v>
      </c>
      <c r="H106" s="20">
        <v>800</v>
      </c>
      <c r="I106" s="19">
        <v>870.37</v>
      </c>
      <c r="J106" s="6">
        <f t="shared" ref="J106:J108" si="15">H106*I106</f>
        <v>696296</v>
      </c>
      <c r="K106" s="64"/>
      <c r="L106" s="49">
        <f t="shared" si="8"/>
        <v>0</v>
      </c>
    </row>
    <row r="107" spans="2:12" ht="31.5" customHeight="1" x14ac:dyDescent="0.25">
      <c r="B107" s="4" t="s">
        <v>50</v>
      </c>
      <c r="C107" s="14" t="s">
        <v>147</v>
      </c>
      <c r="D107" s="19" t="s">
        <v>37</v>
      </c>
      <c r="E107" s="7" t="s">
        <v>68</v>
      </c>
      <c r="F107" s="16"/>
      <c r="G107" s="41">
        <v>29</v>
      </c>
      <c r="H107" s="34">
        <f>(800)+(800*0.2)</f>
        <v>960</v>
      </c>
      <c r="I107" s="19">
        <v>175.65</v>
      </c>
      <c r="J107" s="6">
        <f t="shared" si="15"/>
        <v>168624</v>
      </c>
      <c r="K107" s="64"/>
      <c r="L107" s="49">
        <f t="shared" si="8"/>
        <v>0</v>
      </c>
    </row>
    <row r="108" spans="2:12" ht="31.5" customHeight="1" x14ac:dyDescent="0.25">
      <c r="B108" s="4" t="s">
        <v>50</v>
      </c>
      <c r="C108" s="14" t="s">
        <v>148</v>
      </c>
      <c r="D108" s="19" t="s">
        <v>36</v>
      </c>
      <c r="E108" s="7" t="s">
        <v>68</v>
      </c>
      <c r="F108" s="16"/>
      <c r="G108" s="41">
        <v>28</v>
      </c>
      <c r="H108" s="34">
        <f>((800)*((400*3)/10000))*0.2</f>
        <v>19.200000000000003</v>
      </c>
      <c r="I108" s="19">
        <v>2870.95</v>
      </c>
      <c r="J108" s="6">
        <f t="shared" si="15"/>
        <v>55122.240000000005</v>
      </c>
      <c r="K108" s="64"/>
      <c r="L108" s="49">
        <f t="shared" si="8"/>
        <v>0</v>
      </c>
    </row>
    <row r="109" spans="2:12" ht="31.5" customHeight="1" x14ac:dyDescent="0.25">
      <c r="B109" s="44" t="s">
        <v>50</v>
      </c>
      <c r="C109" s="1">
        <v>14</v>
      </c>
      <c r="D109" s="2" t="s">
        <v>163</v>
      </c>
      <c r="E109" s="1"/>
      <c r="F109" s="2"/>
      <c r="G109" s="1"/>
      <c r="H109" s="2"/>
      <c r="I109" s="2"/>
      <c r="J109" s="26"/>
      <c r="K109" s="67"/>
      <c r="L109" s="26"/>
    </row>
    <row r="110" spans="2:12" s="21" customFormat="1" ht="31.5" customHeight="1" x14ac:dyDescent="0.25">
      <c r="B110" s="4" t="s">
        <v>50</v>
      </c>
      <c r="C110" s="37" t="s">
        <v>111</v>
      </c>
      <c r="D110" s="30" t="s">
        <v>120</v>
      </c>
      <c r="E110" s="37" t="s">
        <v>62</v>
      </c>
      <c r="F110" s="22"/>
      <c r="G110" s="41">
        <v>23</v>
      </c>
      <c r="H110" s="35">
        <f>68981.25*0.2</f>
        <v>13796.25</v>
      </c>
      <c r="I110" s="19">
        <v>15</v>
      </c>
      <c r="J110" s="27">
        <f>H110*I110</f>
        <v>206943.75</v>
      </c>
      <c r="K110" s="68"/>
      <c r="L110" s="49">
        <f t="shared" si="8"/>
        <v>0</v>
      </c>
    </row>
    <row r="111" spans="2:12" s="21" customFormat="1" ht="31.5" customHeight="1" x14ac:dyDescent="0.25">
      <c r="B111" s="4" t="s">
        <v>50</v>
      </c>
      <c r="C111" s="37" t="s">
        <v>112</v>
      </c>
      <c r="D111" s="30" t="s">
        <v>121</v>
      </c>
      <c r="E111" s="37" t="s">
        <v>40</v>
      </c>
      <c r="F111" s="22"/>
      <c r="G111" s="40">
        <v>24</v>
      </c>
      <c r="H111" s="35">
        <f>40*0.2</f>
        <v>8</v>
      </c>
      <c r="I111" s="19">
        <v>100</v>
      </c>
      <c r="J111" s="27">
        <f t="shared" ref="J111:J112" si="16">H111*I111</f>
        <v>800</v>
      </c>
      <c r="K111" s="68"/>
      <c r="L111" s="49">
        <f t="shared" si="8"/>
        <v>0</v>
      </c>
    </row>
    <row r="112" spans="2:12" s="21" customFormat="1" ht="31.5" customHeight="1" x14ac:dyDescent="0.25">
      <c r="B112" s="4" t="s">
        <v>50</v>
      </c>
      <c r="C112" s="37" t="s">
        <v>113</v>
      </c>
      <c r="D112" s="30" t="s">
        <v>156</v>
      </c>
      <c r="E112" s="37" t="s">
        <v>40</v>
      </c>
      <c r="F112" s="22"/>
      <c r="G112" s="41">
        <v>25</v>
      </c>
      <c r="H112" s="35">
        <f>120*0.2</f>
        <v>24</v>
      </c>
      <c r="I112" s="19">
        <v>5</v>
      </c>
      <c r="J112" s="27">
        <f t="shared" si="16"/>
        <v>120</v>
      </c>
      <c r="K112" s="68"/>
      <c r="L112" s="49">
        <f t="shared" si="8"/>
        <v>0</v>
      </c>
    </row>
    <row r="113" spans="2:12" ht="31.5" customHeight="1" x14ac:dyDescent="0.25">
      <c r="B113" s="4" t="s">
        <v>50</v>
      </c>
      <c r="C113" s="14" t="s">
        <v>149</v>
      </c>
      <c r="D113" s="30" t="s">
        <v>69</v>
      </c>
      <c r="E113" s="7" t="s">
        <v>68</v>
      </c>
      <c r="F113" s="17"/>
      <c r="G113" s="41">
        <v>37</v>
      </c>
      <c r="H113" s="20">
        <v>800</v>
      </c>
      <c r="I113" s="19">
        <v>870.37</v>
      </c>
      <c r="J113" s="6">
        <f t="shared" ref="J113:J117" si="17">H113*I113</f>
        <v>696296</v>
      </c>
      <c r="K113" s="64"/>
      <c r="L113" s="49">
        <f t="shared" si="8"/>
        <v>0</v>
      </c>
    </row>
    <row r="114" spans="2:12" ht="31.5" customHeight="1" x14ac:dyDescent="0.25">
      <c r="B114" s="4" t="s">
        <v>50</v>
      </c>
      <c r="C114" s="14" t="s">
        <v>150</v>
      </c>
      <c r="D114" s="19" t="s">
        <v>37</v>
      </c>
      <c r="E114" s="7" t="s">
        <v>68</v>
      </c>
      <c r="F114" s="16"/>
      <c r="G114" s="41">
        <v>29</v>
      </c>
      <c r="H114" s="34">
        <f>(800)+(800*0.2)</f>
        <v>960</v>
      </c>
      <c r="I114" s="19">
        <v>175.65</v>
      </c>
      <c r="J114" s="6">
        <f t="shared" si="17"/>
        <v>168624</v>
      </c>
      <c r="K114" s="64"/>
      <c r="L114" s="49">
        <f t="shared" si="8"/>
        <v>0</v>
      </c>
    </row>
    <row r="115" spans="2:12" ht="31.5" customHeight="1" x14ac:dyDescent="0.25">
      <c r="B115" s="4" t="s">
        <v>50</v>
      </c>
      <c r="C115" s="14" t="s">
        <v>151</v>
      </c>
      <c r="D115" s="19" t="s">
        <v>36</v>
      </c>
      <c r="E115" s="7" t="s">
        <v>68</v>
      </c>
      <c r="F115" s="16"/>
      <c r="G115" s="41">
        <v>28</v>
      </c>
      <c r="H115" s="34">
        <f>((800)*((400*3)/10000))*0.2</f>
        <v>19.200000000000003</v>
      </c>
      <c r="I115" s="19">
        <v>2870.95</v>
      </c>
      <c r="J115" s="6">
        <f t="shared" si="17"/>
        <v>55122.240000000005</v>
      </c>
      <c r="K115" s="64"/>
      <c r="L115" s="49">
        <f t="shared" si="8"/>
        <v>0</v>
      </c>
    </row>
    <row r="116" spans="2:12" ht="31.5" customHeight="1" x14ac:dyDescent="0.25">
      <c r="B116" s="44" t="s">
        <v>50</v>
      </c>
      <c r="C116" s="1">
        <v>15</v>
      </c>
      <c r="D116" s="2" t="s">
        <v>155</v>
      </c>
      <c r="E116" s="1"/>
      <c r="F116" s="2"/>
      <c r="G116" s="2"/>
      <c r="H116" s="2"/>
      <c r="I116" s="2"/>
      <c r="J116" s="2"/>
      <c r="K116" s="69"/>
      <c r="L116" s="2"/>
    </row>
    <row r="117" spans="2:12" s="24" customFormat="1" ht="31.5" customHeight="1" x14ac:dyDescent="0.25">
      <c r="B117" s="4" t="s">
        <v>50</v>
      </c>
      <c r="C117" s="14" t="s">
        <v>114</v>
      </c>
      <c r="D117" s="19" t="s">
        <v>155</v>
      </c>
      <c r="E117" s="14" t="s">
        <v>7</v>
      </c>
      <c r="F117" s="23"/>
      <c r="G117" s="41">
        <v>38</v>
      </c>
      <c r="H117" s="34">
        <v>1</v>
      </c>
      <c r="I117" s="19">
        <f>17143160.3*0.03</f>
        <v>514294.80900000001</v>
      </c>
      <c r="J117" s="6">
        <f t="shared" si="17"/>
        <v>514294.80900000001</v>
      </c>
      <c r="K117" s="70"/>
      <c r="L117" s="49">
        <f t="shared" si="8"/>
        <v>0</v>
      </c>
    </row>
    <row r="118" spans="2:12" ht="31.5" customHeight="1" x14ac:dyDescent="0.25">
      <c r="B118" s="44" t="s">
        <v>50</v>
      </c>
      <c r="C118" s="1"/>
      <c r="D118" s="2" t="s">
        <v>115</v>
      </c>
      <c r="E118" s="1"/>
      <c r="F118" s="2"/>
      <c r="G118" s="1"/>
      <c r="H118" s="2"/>
      <c r="I118" s="3"/>
      <c r="J118" s="28">
        <f>SUM(J6:J117)</f>
        <v>18668213.123999998</v>
      </c>
      <c r="K118" s="71"/>
      <c r="L118" s="51">
        <f>SUM(L6:L117)</f>
        <v>0</v>
      </c>
    </row>
  </sheetData>
  <sheetProtection algorithmName="SHA-512" hashValue="PuNQQwGHtlB0uwV2eSfXdDgz4EEJlnT1m1hUvVW/JNb/Vv818FTou9VLy2bs1jvyLO4WpC/QTAgCUCvJXFb+4A==" saltValue="FxZwlSV6tIymbqWxYgIpGg==" spinCount="100000" sheet="1" objects="1" scenarios="1"/>
  <autoFilter ref="B3:L118" xr:uid="{00000000-0001-0000-0200-000000000000}"/>
  <mergeCells count="10">
    <mergeCell ref="K2:K3"/>
    <mergeCell ref="C4:L4"/>
    <mergeCell ref="H2:H3"/>
    <mergeCell ref="I2:I3"/>
    <mergeCell ref="B2:B3"/>
    <mergeCell ref="C2:C3"/>
    <mergeCell ref="D2:D3"/>
    <mergeCell ref="E2:E3"/>
    <mergeCell ref="F2:F3"/>
    <mergeCell ref="G2:G3"/>
  </mergeCells>
  <phoneticPr fontId="9" type="noConversion"/>
  <dataValidations count="1">
    <dataValidation type="textLength" showInputMessage="1" showErrorMessage="1" errorTitle="ERRO" error="Máximo de 40 caracteres" sqref="D6:D7" xr:uid="{00000000-0002-0000-0200-000000000000}">
      <formula1>0</formula1>
      <formula2>40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QQP Lote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Hocayen da Silva</dc:creator>
  <cp:lastModifiedBy>Karina</cp:lastModifiedBy>
  <cp:lastPrinted>2019-11-08T17:00:33Z</cp:lastPrinted>
  <dcterms:created xsi:type="dcterms:W3CDTF">2019-05-20T11:55:06Z</dcterms:created>
  <dcterms:modified xsi:type="dcterms:W3CDTF">2021-07-21T19:10:24Z</dcterms:modified>
</cp:coreProperties>
</file>